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howInkAnnotation="0" updateLinks="never" codeName="ThisWorkbook"/>
  <mc:AlternateContent xmlns:mc="http://schemas.openxmlformats.org/markup-compatibility/2006">
    <mc:Choice Requires="x15">
      <x15ac:absPath xmlns:x15ac="http://schemas.microsoft.com/office/spreadsheetml/2010/11/ac" url="C:\Users\crabir\Documents\Program Files\ESP\Prescriptive\"/>
    </mc:Choice>
  </mc:AlternateContent>
  <xr:revisionPtr revIDLastSave="0" documentId="13_ncr:1_{3F007F2C-44F2-4C3F-975A-C0EB8E75F538}" xr6:coauthVersionLast="44" xr6:coauthVersionMax="44" xr10:uidLastSave="{00000000-0000-0000-0000-000000000000}"/>
  <workbookProtection workbookPassword="F209" lockStructure="1"/>
  <bookViews>
    <workbookView xWindow="-120" yWindow="-120" windowWidth="29040" windowHeight="16440" tabRatio="868" activeTab="1" xr2:uid="{00000000-000D-0000-FFFF-FFFF00000000}"/>
  </bookViews>
  <sheets>
    <sheet name="Cover" sheetId="53" r:id="rId1"/>
    <sheet name="Lighting" sheetId="52" r:id="rId2"/>
  </sheets>
  <definedNames>
    <definedName name="_2FT_T12_to_LED_tubes">Lighting!$AQ$4:$AQ$5</definedName>
    <definedName name="_2FT_T8_to_LED_tubes">Lighting!$AL$4:$AL$4</definedName>
    <definedName name="_3FT_T12_to_LED_tubes">Lighting!$AR$4:$AR$6</definedName>
    <definedName name="_3FT_T8_to_LED_tubes">Lighting!$AM$4:$AM$4</definedName>
    <definedName name="_4FT_T12_to_LED_tubes">Lighting!$AS$4:$AS$11</definedName>
    <definedName name="_4FT_T8_to_LED_tubes">Lighting!$AN$4:$AN$7</definedName>
    <definedName name="_8FT_T12_to_2x_4FT_LED_tubes">Lighting!$AT$4:$AT$9</definedName>
    <definedName name="_8FT_T12_to_LED_tubes">Lighting!$AU$4:$AU$9</definedName>
    <definedName name="_8FT_T8_to_2x_4FT_LED_tubes">Lighting!$AO$4:$AO$5</definedName>
    <definedName name="_8FT_T8_to_LED_tubes">Lighting!$AP$4:$AP$5</definedName>
    <definedName name="_xlnm._FilterDatabase" localSheetId="1" hidden="1">Lighting!$I$122:$P$306</definedName>
    <definedName name="Controls_Measures">Lighting!$AD$4:$AD$5</definedName>
    <definedName name="Daylight_Controls">Lighting!$AF$4:$AF$9</definedName>
    <definedName name="Delamping_Interior">Lighting!$S$4:$S$19</definedName>
    <definedName name="Exit_Sign">Lighting!$T$4</definedName>
    <definedName name="HID_to_T8_or_T5_Exterior">Lighting!$AC$4:$AC$19</definedName>
    <definedName name="Induction_Exterior">Lighting!$X$4:$X$23</definedName>
    <definedName name="Induction_Interior">Lighting!$W$4:$W$23</definedName>
    <definedName name="LED_Fixture_Exterior">Lighting!$Y$4:$Y$7</definedName>
    <definedName name="LED_Fixture_Interior">Lighting!$AX$4:$AX$7</definedName>
    <definedName name="LED_Lamp_Exterior">Lighting!$Z$4:$Z$6</definedName>
    <definedName name="LED_Lamp_Interior">Lighting!$AY$4:$AY$6</definedName>
    <definedName name="LED_Traffic_Lights">Lighting!$AW$4:$AW$7</definedName>
    <definedName name="LED_Tubes">Lighting!$AK$4:$AK$5</definedName>
    <definedName name="LED_Tubes_Exterior">Lighting!$V$4:$V$13</definedName>
    <definedName name="LED_Tubes_Interior">Lighting!$U$4:$U$13</definedName>
    <definedName name="Measure">Lighting!$R$4:$R$14</definedName>
    <definedName name="Occupancy_Sensor">Lighting!$AE$4:$AE$21</definedName>
    <definedName name="_xlnm.Print_Area" localSheetId="0">Cover!$A$1:$N$54</definedName>
    <definedName name="_xlnm.Print_Area" localSheetId="1">Lighting!$A$1:$O$119</definedName>
    <definedName name="Pulse_Start_Metal_Halide_Interior">Lighting!$AA$4:$AA$8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1" i="52" l="1"/>
  <c r="M79" i="52" l="1"/>
  <c r="M80" i="52"/>
  <c r="M81" i="52"/>
  <c r="M82" i="52"/>
  <c r="M83" i="52"/>
  <c r="M84" i="52"/>
  <c r="M85" i="52"/>
  <c r="M86" i="52"/>
  <c r="M87" i="52"/>
  <c r="M88" i="52"/>
  <c r="M89" i="52"/>
  <c r="M90" i="52"/>
  <c r="M91" i="52"/>
  <c r="M92" i="52"/>
  <c r="M78" i="52"/>
  <c r="O92" i="52"/>
  <c r="O91" i="52"/>
  <c r="O90" i="52"/>
  <c r="O89" i="52"/>
  <c r="O88" i="52"/>
  <c r="O87" i="52"/>
  <c r="O86" i="52"/>
  <c r="O85" i="52"/>
  <c r="O84" i="52"/>
  <c r="O83" i="52"/>
  <c r="O82" i="52"/>
  <c r="O81" i="52"/>
  <c r="O80" i="52"/>
  <c r="O79" i="52"/>
  <c r="N92" i="52"/>
  <c r="N91" i="52"/>
  <c r="N90" i="52"/>
  <c r="N89" i="52"/>
  <c r="N88" i="52"/>
  <c r="N87" i="52"/>
  <c r="N86" i="52"/>
  <c r="N85" i="52"/>
  <c r="N84" i="52"/>
  <c r="N83" i="52"/>
  <c r="N82" i="52"/>
  <c r="N81" i="52"/>
  <c r="N80" i="52"/>
  <c r="N79" i="52"/>
  <c r="O78" i="52"/>
  <c r="N78" i="52"/>
  <c r="M42" i="52"/>
  <c r="M41" i="52"/>
  <c r="M40" i="52"/>
  <c r="M39" i="52"/>
  <c r="M38" i="52"/>
  <c r="M37" i="52"/>
  <c r="M36" i="52"/>
  <c r="M35" i="52"/>
  <c r="M34" i="52"/>
  <c r="M33" i="52"/>
  <c r="M32" i="52"/>
  <c r="M31" i="52"/>
  <c r="M30" i="52"/>
  <c r="P42" i="52"/>
  <c r="P41" i="52"/>
  <c r="P40" i="52"/>
  <c r="P39" i="52"/>
  <c r="P38" i="52"/>
  <c r="P37" i="52"/>
  <c r="P36" i="52"/>
  <c r="P35" i="52"/>
  <c r="P34" i="52"/>
  <c r="P33" i="52"/>
  <c r="P32" i="52"/>
  <c r="P30" i="52"/>
  <c r="Q57" i="52"/>
  <c r="R57" i="52" s="1"/>
  <c r="Q58" i="52"/>
  <c r="R58" i="52" s="1"/>
  <c r="O58" i="52"/>
  <c r="Q59" i="52"/>
  <c r="R59" i="52" s="1"/>
  <c r="Q60" i="52"/>
  <c r="R60" i="52"/>
  <c r="Q61" i="52"/>
  <c r="R61" i="52" s="1"/>
  <c r="Q62" i="52"/>
  <c r="R62" i="52" s="1"/>
  <c r="Q63" i="52"/>
  <c r="R63" i="52" s="1"/>
  <c r="Q64" i="52"/>
  <c r="R64" i="52" s="1"/>
  <c r="Q65" i="52"/>
  <c r="R65" i="52" s="1"/>
  <c r="Q66" i="52"/>
  <c r="R66" i="52" s="1"/>
  <c r="Q67" i="52"/>
  <c r="R67" i="52" s="1"/>
  <c r="Q68" i="52"/>
  <c r="R68" i="52" s="1"/>
  <c r="Q69" i="52"/>
  <c r="R69" i="52" s="1"/>
  <c r="Q70" i="52"/>
  <c r="R70" i="52" s="1"/>
  <c r="Q71" i="52"/>
  <c r="R71" i="52" s="1"/>
  <c r="Q72" i="52"/>
  <c r="R72" i="52" s="1"/>
  <c r="Q73" i="52"/>
  <c r="R73" i="52" s="1"/>
  <c r="Q74" i="52"/>
  <c r="R74" i="52" s="1"/>
  <c r="Q55" i="52"/>
  <c r="R55" i="52" s="1"/>
  <c r="Q54" i="52"/>
  <c r="R54" i="52" s="1"/>
  <c r="Q53" i="52"/>
  <c r="R53" i="52"/>
  <c r="Q52" i="52"/>
  <c r="R52" i="52" s="1"/>
  <c r="Q51" i="52"/>
  <c r="R51" i="52" s="1"/>
  <c r="Q50" i="52"/>
  <c r="R50" i="52" s="1"/>
  <c r="Q49" i="52"/>
  <c r="R49" i="52" s="1"/>
  <c r="O49" i="52"/>
  <c r="Q48" i="52"/>
  <c r="R48" i="52" s="1"/>
  <c r="Q47" i="52"/>
  <c r="R47" i="52"/>
  <c r="Q46" i="52"/>
  <c r="R46" i="52" s="1"/>
  <c r="Q56" i="52"/>
  <c r="R56" i="52" s="1"/>
  <c r="S47" i="52"/>
  <c r="S48" i="52"/>
  <c r="S49" i="52"/>
  <c r="S50" i="52"/>
  <c r="S51" i="52"/>
  <c r="S52" i="52"/>
  <c r="S53" i="52"/>
  <c r="S54" i="52"/>
  <c r="S55" i="52"/>
  <c r="S56" i="52"/>
  <c r="S57" i="52"/>
  <c r="S58" i="52"/>
  <c r="S59" i="52"/>
  <c r="S60" i="52"/>
  <c r="S61" i="52"/>
  <c r="S62" i="52"/>
  <c r="S63" i="52"/>
  <c r="S64" i="52"/>
  <c r="S65" i="52"/>
  <c r="S66" i="52"/>
  <c r="S67" i="52"/>
  <c r="S68" i="52"/>
  <c r="S69" i="52"/>
  <c r="S70" i="52"/>
  <c r="S71" i="52"/>
  <c r="S72" i="52"/>
  <c r="S73" i="52"/>
  <c r="S74" i="52"/>
  <c r="S46" i="52"/>
  <c r="N71" i="52"/>
  <c r="N72" i="52"/>
  <c r="N73" i="52"/>
  <c r="N74" i="52"/>
  <c r="N47" i="52"/>
  <c r="N48" i="52"/>
  <c r="N49" i="52"/>
  <c r="N50" i="52"/>
  <c r="N51" i="52"/>
  <c r="N52" i="52"/>
  <c r="N53" i="52"/>
  <c r="N54" i="52"/>
  <c r="N55" i="52"/>
  <c r="N56" i="52"/>
  <c r="N57" i="52"/>
  <c r="N58" i="52"/>
  <c r="N59" i="52"/>
  <c r="N60" i="52"/>
  <c r="N61" i="52"/>
  <c r="N62" i="52"/>
  <c r="N63" i="52"/>
  <c r="N64" i="52"/>
  <c r="N65" i="52"/>
  <c r="N66" i="52"/>
  <c r="N67" i="52"/>
  <c r="N68" i="52"/>
  <c r="N69" i="52"/>
  <c r="N70" i="52"/>
  <c r="N46" i="52"/>
  <c r="O67" i="52"/>
  <c r="O68" i="52"/>
  <c r="O60" i="52"/>
  <c r="O61" i="52"/>
  <c r="O62" i="52"/>
  <c r="O63" i="52"/>
  <c r="O64" i="52"/>
  <c r="O65" i="52"/>
  <c r="O66" i="52"/>
  <c r="O69" i="52"/>
  <c r="O71" i="52"/>
  <c r="O72" i="52"/>
  <c r="O73" i="52"/>
  <c r="O74" i="52"/>
  <c r="M47" i="52"/>
  <c r="M48" i="52"/>
  <c r="M49" i="52"/>
  <c r="M50" i="52"/>
  <c r="M51" i="52"/>
  <c r="M52" i="52"/>
  <c r="M53" i="52"/>
  <c r="M54" i="52"/>
  <c r="M55" i="52"/>
  <c r="M56" i="52"/>
  <c r="M57" i="52"/>
  <c r="M58" i="52"/>
  <c r="M59" i="52"/>
  <c r="M60" i="52"/>
  <c r="M61" i="52"/>
  <c r="M62" i="52"/>
  <c r="M63" i="52"/>
  <c r="M64" i="52"/>
  <c r="M65" i="52"/>
  <c r="M66" i="52"/>
  <c r="M67" i="52"/>
  <c r="M68" i="52"/>
  <c r="M69" i="52"/>
  <c r="M70" i="52"/>
  <c r="M71" i="52"/>
  <c r="M72" i="52"/>
  <c r="M73" i="52"/>
  <c r="M74" i="52"/>
  <c r="M46" i="52"/>
  <c r="P74" i="52"/>
  <c r="P73" i="52"/>
  <c r="P72" i="52"/>
  <c r="P71" i="52"/>
  <c r="P70" i="52"/>
  <c r="P69" i="52"/>
  <c r="P68" i="52"/>
  <c r="P67" i="52"/>
  <c r="P66" i="52"/>
  <c r="P65" i="52"/>
  <c r="P64" i="52"/>
  <c r="P63" i="52"/>
  <c r="P62" i="52"/>
  <c r="P61" i="52"/>
  <c r="P60" i="52"/>
  <c r="P59" i="52"/>
  <c r="P58" i="52"/>
  <c r="P57" i="52"/>
  <c r="P56" i="52"/>
  <c r="P55" i="52"/>
  <c r="P54" i="52"/>
  <c r="P53" i="52"/>
  <c r="P52" i="52"/>
  <c r="P51" i="52"/>
  <c r="P50" i="52"/>
  <c r="P49" i="52"/>
  <c r="P48" i="52"/>
  <c r="P47" i="52"/>
  <c r="N31" i="52"/>
  <c r="N32" i="52"/>
  <c r="N33" i="52"/>
  <c r="N34" i="52"/>
  <c r="N35" i="52"/>
  <c r="N36" i="52"/>
  <c r="N37" i="52"/>
  <c r="N38" i="52"/>
  <c r="N39" i="52"/>
  <c r="N40" i="52"/>
  <c r="N41" i="52"/>
  <c r="N42" i="52"/>
  <c r="N30" i="52"/>
  <c r="P46" i="52"/>
  <c r="Q31" i="52"/>
  <c r="Q32" i="52"/>
  <c r="Q33" i="52"/>
  <c r="Q34" i="52"/>
  <c r="O34" i="52"/>
  <c r="Q35" i="52"/>
  <c r="Q36" i="52"/>
  <c r="Q37" i="52"/>
  <c r="Q38" i="52"/>
  <c r="O38" i="52"/>
  <c r="Q39" i="52"/>
  <c r="Q40" i="52"/>
  <c r="Q41" i="52"/>
  <c r="Q42" i="52"/>
  <c r="O42" i="52"/>
  <c r="Q30" i="52"/>
  <c r="AU4" i="52"/>
  <c r="AU5" i="52"/>
  <c r="AU6" i="52"/>
  <c r="AU7" i="52"/>
  <c r="AU8" i="52"/>
  <c r="AU9" i="52"/>
  <c r="Q79" i="52"/>
  <c r="Q80" i="52"/>
  <c r="Q81" i="52"/>
  <c r="Q82" i="52"/>
  <c r="Q83" i="52"/>
  <c r="Q84" i="52"/>
  <c r="Q85" i="52"/>
  <c r="Q86" i="52"/>
  <c r="Q87" i="52"/>
  <c r="Q88" i="52"/>
  <c r="Q89" i="52"/>
  <c r="Q90" i="52"/>
  <c r="Q91" i="52"/>
  <c r="Q92" i="52"/>
  <c r="Q78" i="52"/>
  <c r="O70" i="52"/>
  <c r="O47" i="52"/>
  <c r="O48" i="52"/>
  <c r="O51" i="52"/>
  <c r="O56" i="52"/>
  <c r="O55" i="52"/>
  <c r="O59" i="52"/>
  <c r="O57" i="52"/>
  <c r="O53" i="52"/>
  <c r="O52" i="52"/>
  <c r="O54" i="52"/>
  <c r="O50" i="52"/>
  <c r="O41" i="52"/>
  <c r="O37" i="52"/>
  <c r="O33" i="52"/>
  <c r="O36" i="52"/>
  <c r="O35" i="52"/>
  <c r="O32" i="52"/>
  <c r="O40" i="52"/>
  <c r="O39" i="52"/>
  <c r="O46" i="52" l="1"/>
  <c r="O30" i="52"/>
  <c r="O31" i="52"/>
  <c r="O95" i="5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Wetzel, Adrian</author>
  </authors>
  <commentList>
    <comment ref="L29" authorId="0" shapeId="0" xr:uid="{00000000-0006-0000-0100-000001000000}">
      <text>
        <r>
          <rPr>
            <sz val="9"/>
            <color indexed="81"/>
            <rFont val="Tahoma"/>
            <family val="2"/>
          </rPr>
          <t>When replacing 8FT lamps with 4FT LED tubes please enter quantities in multiples of 2.</t>
        </r>
      </text>
    </comment>
    <comment ref="O77" authorId="0" shapeId="0" xr:uid="{00000000-0006-0000-0100-000002000000}">
      <text>
        <r>
          <rPr>
            <sz val="9"/>
            <color indexed="81"/>
            <rFont val="Tahoma"/>
            <family val="2"/>
          </rPr>
          <t>Not to exceed $120 per daylighting control or $95 per occupancy sensor.</t>
        </r>
      </text>
    </comment>
  </commentList>
</comments>
</file>

<file path=xl/sharedStrings.xml><?xml version="1.0" encoding="utf-8"?>
<sst xmlns="http://schemas.openxmlformats.org/spreadsheetml/2006/main" count="678" uniqueCount="435">
  <si>
    <t>Office</t>
  </si>
  <si>
    <t>Restaurant</t>
  </si>
  <si>
    <t>Grocery</t>
  </si>
  <si>
    <t>Quantity</t>
  </si>
  <si>
    <t>Measure</t>
  </si>
  <si>
    <t>Project Completion Date</t>
  </si>
  <si>
    <t>Measure Specifications</t>
  </si>
  <si>
    <t>Look up Table</t>
  </si>
  <si>
    <t>Lighting Measure Incentives</t>
  </si>
  <si>
    <t>Occupancy_Sensor</t>
  </si>
  <si>
    <t>Daylight_Controls</t>
  </si>
  <si>
    <t>Exit_Sign</t>
  </si>
  <si>
    <t>Incentive Amount</t>
  </si>
  <si>
    <t xml:space="preserve">Incentive </t>
  </si>
  <si>
    <t>Replace-Incandescent</t>
  </si>
  <si>
    <t>Sidelighting - On/Off</t>
  </si>
  <si>
    <t>Sidelighting - Step</t>
  </si>
  <si>
    <t>Sidelighting - Continuous</t>
  </si>
  <si>
    <t>Skylighting - On/Off</t>
  </si>
  <si>
    <t>Skylighting - Step</t>
  </si>
  <si>
    <t>Skylighting - Continuous</t>
  </si>
  <si>
    <t xml:space="preserve">Lighting Total  </t>
  </si>
  <si>
    <t>Parking Garage Outdoor</t>
  </si>
  <si>
    <t>per lamp</t>
  </si>
  <si>
    <t>per sign</t>
  </si>
  <si>
    <t>K-12 School</t>
  </si>
  <si>
    <t>Miscellaneous</t>
  </si>
  <si>
    <t>Project Name:</t>
  </si>
  <si>
    <t>TEP EasySave Plus - Prescriptive Application</t>
  </si>
  <si>
    <t>.</t>
  </si>
  <si>
    <t>conn watt</t>
  </si>
  <si>
    <t>Public Assembly</t>
  </si>
  <si>
    <t>College/University</t>
  </si>
  <si>
    <t>Lighting Incentive Specifications &amp; Worksheet</t>
  </si>
  <si>
    <t>TEP Account #:</t>
  </si>
  <si>
    <t>Commercial Energy Solutions</t>
  </si>
  <si>
    <t>EasySave Plus</t>
  </si>
  <si>
    <t>Prescriptive Measures for Existing Facilities</t>
  </si>
  <si>
    <t>Submit application to:</t>
  </si>
  <si>
    <t>TEP Commercial Energy Solutions</t>
  </si>
  <si>
    <t>88 E Broadway Blvd</t>
  </si>
  <si>
    <t>Mail Stop HQW505</t>
  </si>
  <si>
    <t>PO Box 711, Tucson, AZ 85702</t>
  </si>
  <si>
    <t>Tel: 1-866-324-5506</t>
  </si>
  <si>
    <t>ces@tep.com</t>
  </si>
  <si>
    <t xml:space="preserve">Program updates will be posted at:  </t>
  </si>
  <si>
    <t>Application Process</t>
  </si>
  <si>
    <t>1. Submit a Pre-Notification Application.</t>
  </si>
  <si>
    <t>2. Install the qualified technology.</t>
  </si>
  <si>
    <t>3. Submit a complete, signed Final Application with all documentation.</t>
  </si>
  <si>
    <t>4. Receive incentive check within 6 weeks of Final Application approval.</t>
  </si>
  <si>
    <t>Lighting</t>
  </si>
  <si>
    <t>LED_Tubes</t>
  </si>
  <si>
    <t>400W HPS to 165W Induction</t>
  </si>
  <si>
    <t>Hotel/Motel: Common Areas</t>
  </si>
  <si>
    <t>Hotel/Motel: Guest Areas</t>
  </si>
  <si>
    <t>Medical: Inpatient</t>
  </si>
  <si>
    <t>Medical: Outpatient</t>
  </si>
  <si>
    <t>Industrial: 1 Shift</t>
  </si>
  <si>
    <t>Industrial: 2 Shifts</t>
  </si>
  <si>
    <t>Industrial: 3 Shifts</t>
  </si>
  <si>
    <t>Retail: Enclosed and Strip Malls</t>
  </si>
  <si>
    <t>Retail: Non-Mall</t>
  </si>
  <si>
    <t>Warehouse and Storage</t>
  </si>
  <si>
    <t>70W MH to 40W Induction</t>
  </si>
  <si>
    <t>100W MH to 55W Induction</t>
  </si>
  <si>
    <t>100W MH to 70W Induction</t>
  </si>
  <si>
    <t>100W MH to 85W Induction</t>
  </si>
  <si>
    <t>150W MH to 55W Induction</t>
  </si>
  <si>
    <t>150W MH to 70W Induction</t>
  </si>
  <si>
    <t>150W MH to 85W Induction</t>
  </si>
  <si>
    <t>150W MH to 100W Induction</t>
  </si>
  <si>
    <t>175W MH to 85W Induction</t>
  </si>
  <si>
    <t>175W MH to 100W Induction</t>
  </si>
  <si>
    <t>250W MH to 150W Induction</t>
  </si>
  <si>
    <t>250W MH to 165W Induction</t>
  </si>
  <si>
    <t>400W MH to 200W Induction</t>
  </si>
  <si>
    <t>1000W MH to 400W Induction</t>
  </si>
  <si>
    <t>150W HPS to 55W Induction</t>
  </si>
  <si>
    <t>150W HPS to 70W Induction</t>
  </si>
  <si>
    <t>250W HPS to 85W Induction</t>
  </si>
  <si>
    <t>250W HPS to 100W Induction</t>
  </si>
  <si>
    <t>400W HPS to 150W Induction</t>
  </si>
  <si>
    <t>Pulse_Start_Metal_Halide_Interior</t>
  </si>
  <si>
    <t>Pulse_Start_Metal_Halide_Exterior</t>
  </si>
  <si>
    <t>HID_to_T8_or_T5_Interior</t>
  </si>
  <si>
    <t>HID_to_T8_or_T5_Exterior</t>
  </si>
  <si>
    <t>150W MH to 125W PSMH</t>
  </si>
  <si>
    <t>150W MH to 2 Lamp T5</t>
  </si>
  <si>
    <t>250W MH to 175W PSMH</t>
  </si>
  <si>
    <t>250W MH to 3 Lamp T5</t>
  </si>
  <si>
    <t>400W MH to 250W PSMH</t>
  </si>
  <si>
    <t>400W MH to 4 Lamp T5</t>
  </si>
  <si>
    <t>750W MH to 400W PSMH</t>
  </si>
  <si>
    <t>750W MH to 6 Lamp T5</t>
  </si>
  <si>
    <t>1000W MH to 750W PSMH</t>
  </si>
  <si>
    <t>1000W MH to 8 Lamp T5</t>
  </si>
  <si>
    <t>150W MH to 2 Lamp T8</t>
  </si>
  <si>
    <t>250W MH to 3 Lamp T8</t>
  </si>
  <si>
    <t>400W MH to 6 Lamp T8</t>
  </si>
  <si>
    <t>750W MH to 12 Lamp T8</t>
  </si>
  <si>
    <t>1000W MH to 12 Lamp T8</t>
  </si>
  <si>
    <t>150W HPS to 2 Lamp T5</t>
  </si>
  <si>
    <t>250W HPS to 3 Lamp T5</t>
  </si>
  <si>
    <t>400W HPS to 4 Lamp T5</t>
  </si>
  <si>
    <t>150W HPS to 2 Lamp T8</t>
  </si>
  <si>
    <t>250W HPS to 3 Lamp T8</t>
  </si>
  <si>
    <t>400W HPS to 6 Lamp T8</t>
  </si>
  <si>
    <t>per fixture</t>
  </si>
  <si>
    <t>Sensor Quantity</t>
  </si>
  <si>
    <t>Connected Watts</t>
  </si>
  <si>
    <t>$20.00 per lamp</t>
  </si>
  <si>
    <t>Delamp 2' T12 Less than 10' above ground</t>
  </si>
  <si>
    <t>Delamp 3' T12 Less than 10' above ground</t>
  </si>
  <si>
    <t>Delamp 4' T12 Less than 10' above ground</t>
  </si>
  <si>
    <t>Delamp 8' T12 Less than 10' above ground</t>
  </si>
  <si>
    <t>Delamp 2' T8 Less than 10' above ground</t>
  </si>
  <si>
    <t>Delamp 3' T8 Less than 10' above ground</t>
  </si>
  <si>
    <t>Delamp 4' T8 Less than 10' above ground</t>
  </si>
  <si>
    <t>Delamp 8' T8 Less than 10' above ground</t>
  </si>
  <si>
    <t>Delamp 2' T12 More than 10' above ground</t>
  </si>
  <si>
    <t>Delamp 3' T12 More than 10' above ground</t>
  </si>
  <si>
    <t>Delamp 4' T12  More than 10' above ground</t>
  </si>
  <si>
    <t>Delamp 8' T12 More than 10' above ground</t>
  </si>
  <si>
    <t>Delamp 2' T8 More than 10' above ground</t>
  </si>
  <si>
    <t>Delamp 3' T8 More than 10' above ground</t>
  </si>
  <si>
    <t>Delamp 4' T8 More than 10' above ground</t>
  </si>
  <si>
    <t>Delamp 8' T8 More than 10' above ground</t>
  </si>
  <si>
    <t>Validation  Formulas</t>
  </si>
  <si>
    <t>Data Range Names for Lighting Measures</t>
  </si>
  <si>
    <t>=indirect(if(or(a19="Pulse_Start_Metal_Halide",a19="HID_to_T8_or_T5"),concatenate(a19,"_",c19),a19))</t>
  </si>
  <si>
    <t>Controls_Measures</t>
  </si>
  <si>
    <t>LED Lighting</t>
  </si>
  <si>
    <t>Incentive</t>
  </si>
  <si>
    <t>Daylight Controls and Occupancy Sensors</t>
  </si>
  <si>
    <t>Induction Lighting</t>
  </si>
  <si>
    <t>Miscellaneous Lighting</t>
  </si>
  <si>
    <t>Exit Sign</t>
  </si>
  <si>
    <t>2. All work shall be performed in accordance with all applicable professional standards and comply with all applicable federal, state, and local laws, ordinances,codes and regulations.</t>
  </si>
  <si>
    <t>Important Notes:</t>
  </si>
  <si>
    <t>Sensor Type or Area Usage Type</t>
  </si>
  <si>
    <t>LED &lt;= 50 Watts</t>
  </si>
  <si>
    <t>LED &gt; 50 Watts and &lt;=90 Watts</t>
  </si>
  <si>
    <t>LED &gt; 90 Watts and &lt;=150 Watts</t>
  </si>
  <si>
    <t>Description</t>
  </si>
  <si>
    <t>Incandescent_to_LED</t>
  </si>
  <si>
    <t>MH_to_LED</t>
  </si>
  <si>
    <t>HPS_to_LED</t>
  </si>
  <si>
    <t>Incandescent_to_LED_PAR</t>
  </si>
  <si>
    <t>=if(right(c66,11)="&gt; 100 Watts",f66&gt;100,f66&lt;=100)</t>
  </si>
  <si>
    <t>Incentive C: Col Old Lamp Wattage</t>
  </si>
  <si>
    <t>Incentive C: Col New Lamp Wattage</t>
  </si>
  <si>
    <t>=J66&lt;=.4*f66</t>
  </si>
  <si>
    <t>Incentive D: Col New Fixture Wattage</t>
  </si>
  <si>
    <t>https://www.youtube.com/watch?v=U3eWhRcTH0w</t>
  </si>
  <si>
    <t>minimum</t>
  </si>
  <si>
    <t>maximum</t>
  </si>
  <si>
    <t>LED &gt; 150 Watts</t>
  </si>
  <si>
    <t>=AND(F77&gt;VLOOKUP(C77,$U$66:$W$69,2,0),F77&lt;=VLOOKUP(C77,$U$66:$W$69,3,0))</t>
  </si>
  <si>
    <t>Lookup Table for formula for Incentive D: Col New Fixture Wattage</t>
  </si>
  <si>
    <t>You tube video with lesson on how to set up double vlookup formula for data validation</t>
  </si>
  <si>
    <t>Room by Room Survey Required</t>
  </si>
  <si>
    <t>Conditional Formatting formula</t>
  </si>
  <si>
    <t>=SUM($K$29:$L$41)+SUM($L$64:$L$72)+SUM($L$75:$L$81)+SUM($B$85:$B$97)&gt;=30</t>
  </si>
  <si>
    <r>
      <t>1.</t>
    </r>
    <r>
      <rPr>
        <b/>
        <i/>
        <sz val="11"/>
        <color indexed="10"/>
        <rFont val="Arial"/>
        <family val="2"/>
      </rPr>
      <t xml:space="preserve"> A room-by-room survey must be provided for projects over 30 fixtures and all delamping projects.</t>
    </r>
  </si>
  <si>
    <t>Reminder Flag to include Room by Room</t>
  </si>
  <si>
    <t xml:space="preserve">Measure type </t>
  </si>
  <si>
    <t>New LED Wattage</t>
  </si>
  <si>
    <t>Exit_SignReplace-Incandescent</t>
  </si>
  <si>
    <t>Pulse_Start_Metal_Halide_Interior150W MH to 125W PSMH</t>
  </si>
  <si>
    <t>Pulse_Start_Metal_Halide_Interior250W MH to 175W PSMH</t>
  </si>
  <si>
    <t>Pulse_Start_Metal_Halide_Interior400W MH to 250W PSMH</t>
  </si>
  <si>
    <t>Pulse_Start_Metal_Halide_Interior750W MH to 400W PSMH</t>
  </si>
  <si>
    <t>Pulse_Start_Metal_Halide_Interior1000W MH to 750W PSMH</t>
  </si>
  <si>
    <t>HID_to_T8_or_T5_Exterior150W MH to 2 Lamp T5</t>
  </si>
  <si>
    <t>HID_to_T8_or_T5_Exterior250W MH to 3 Lamp T5</t>
  </si>
  <si>
    <t>HID_to_T8_or_T5_Exterior400W MH to 4 Lamp T5</t>
  </si>
  <si>
    <t>HID_to_T8_or_T5_Exterior750W MH to 6 Lamp T5</t>
  </si>
  <si>
    <t>HID_to_T8_or_T5_Exterior1000W MH to 8 Lamp T5</t>
  </si>
  <si>
    <t>HID_to_T8_or_T5_Exterior150W MH to 2 Lamp T8</t>
  </si>
  <si>
    <t>HID_to_T8_or_T5_Exterior250W MH to 3 Lamp T8</t>
  </si>
  <si>
    <t>HID_to_T8_or_T5_Exterior400W MH to 6 Lamp T8</t>
  </si>
  <si>
    <t>HID_to_T8_or_T5_Exterior750W MH to 12 Lamp T8</t>
  </si>
  <si>
    <t>HID_to_T8_or_T5_Exterior1000W MH to 12 Lamp T8</t>
  </si>
  <si>
    <t>HID_to_T8_or_T5_Exterior150W HPS to 2 Lamp T5</t>
  </si>
  <si>
    <t>HID_to_T8_or_T5_Exterior250W HPS to 3 Lamp T5</t>
  </si>
  <si>
    <t>HID_to_T8_or_T5_Exterior400W HPS to 4 Lamp T5</t>
  </si>
  <si>
    <t>HID_to_T8_or_T5_Exterior150W HPS to 2 Lamp T8</t>
  </si>
  <si>
    <t>HID_to_T8_or_T5_Exterior250W HPS to 3 Lamp T8</t>
  </si>
  <si>
    <t>HID_to_T8_or_T5_Exterior400W HPS to 6 Lamp T8</t>
  </si>
  <si>
    <t>LED_Tubes_Interior</t>
  </si>
  <si>
    <t>LED_Tubes_Exterior</t>
  </si>
  <si>
    <t>Induction_Exterior</t>
  </si>
  <si>
    <t>LED_Fixture_Exterior</t>
  </si>
  <si>
    <t>LED_Lamp_Exterior</t>
  </si>
  <si>
    <t>Induction_Interior</t>
  </si>
  <si>
    <t>Delamping_InteriorDelamp 2' T12 Less than 10' above ground</t>
  </si>
  <si>
    <t>Delamping_InteriorDelamp 2' T12 More than 10' above ground</t>
  </si>
  <si>
    <t>Delamping_InteriorDelamp 3' T12 Less than 10' above ground</t>
  </si>
  <si>
    <t>Delamping_InteriorDelamp 3' T12 More than 10' above ground</t>
  </si>
  <si>
    <t>Delamping_InteriorDelamp 4' T12 Less than 10' above ground</t>
  </si>
  <si>
    <t>Delamping_InteriorDelamp 4' T12  More than 10' above ground</t>
  </si>
  <si>
    <t>Delamping_InteriorDelamp 8' T12 Less than 10' above ground</t>
  </si>
  <si>
    <t>Delamping_InteriorDelamp 8' T12 More than 10' above ground</t>
  </si>
  <si>
    <t>Delamping_InteriorDelamp 2' T8 Less than 10' above ground</t>
  </si>
  <si>
    <t>Delamping_InteriorDelamp 2' T8 More than 10' above ground</t>
  </si>
  <si>
    <t>Delamping_InteriorDelamp 3' T8 Less than 10' above ground</t>
  </si>
  <si>
    <t>Delamping_InteriorDelamp 3' T8 More than 10' above ground</t>
  </si>
  <si>
    <t>Delamping_InteriorDelamp 4' T8 Less than 10' above ground</t>
  </si>
  <si>
    <t>Delamping_InteriorDelamp 4' T8 More than 10' above ground</t>
  </si>
  <si>
    <t>Delamping_InteriorDelamp 8' T8 Less than 10' above ground</t>
  </si>
  <si>
    <t>Delamping_InteriorDelamp 8' T8 More than 10' above ground</t>
  </si>
  <si>
    <t>Delamping_Interior</t>
  </si>
  <si>
    <t>Induction_Exterior70W MH to 40W Induction</t>
  </si>
  <si>
    <t>Induction_Exterior100W MH to 55W Induction</t>
  </si>
  <si>
    <t>Induction_Exterior100W MH to 70W Induction</t>
  </si>
  <si>
    <t>Induction_Exterior100W MH to 85W Induction</t>
  </si>
  <si>
    <t>Induction_Exterior150W MH to 55W Induction</t>
  </si>
  <si>
    <t>Induction_Exterior150W MH to 70W Induction</t>
  </si>
  <si>
    <t>Induction_Exterior150W MH to 85W Induction</t>
  </si>
  <si>
    <t>Induction_Exterior150W MH to 100W Induction</t>
  </si>
  <si>
    <t>Induction_Exterior175W MH to 85W Induction</t>
  </si>
  <si>
    <t>Induction_Exterior175W MH to 100W Induction</t>
  </si>
  <si>
    <t>Induction_Exterior250W MH to 150W Induction</t>
  </si>
  <si>
    <t>Induction_Exterior250W MH to 165W Induction</t>
  </si>
  <si>
    <t>Induction_Exterior400W MH to 200W Induction</t>
  </si>
  <si>
    <t>Induction_Exterior1000W MH to 400W Induction</t>
  </si>
  <si>
    <t>Induction_Exterior150W HPS to 55W Induction</t>
  </si>
  <si>
    <t>Induction_Exterior150W HPS to 70W Induction</t>
  </si>
  <si>
    <t>Induction_Exterior250W HPS to 85W Induction</t>
  </si>
  <si>
    <t>Induction_Exterior250W HPS to 100W Induction</t>
  </si>
  <si>
    <t>Induction_Exterior400W HPS to 150W Induction</t>
  </si>
  <si>
    <t>Induction_Exterior400W HPS to 165W Induction</t>
  </si>
  <si>
    <t>Induction_Interior70W MH to 40W Induction</t>
  </si>
  <si>
    <t>Induction_Interior100W MH to 55W Induction</t>
  </si>
  <si>
    <t>Induction_Interior100W MH to 70W Induction</t>
  </si>
  <si>
    <t>Induction_Interior100W MH to 85W Induction</t>
  </si>
  <si>
    <t>Induction_Interior150W MH to 55W Induction</t>
  </si>
  <si>
    <t>Induction_Interior150W MH to 70W Induction</t>
  </si>
  <si>
    <t>Induction_Interior150W MH to 85W Induction</t>
  </si>
  <si>
    <t>Induction_Interior150W MH to 100W Induction</t>
  </si>
  <si>
    <t>Induction_Interior175W MH to 85W Induction</t>
  </si>
  <si>
    <t>Induction_Interior175W MH to 100W Induction</t>
  </si>
  <si>
    <t>Induction_Interior250W MH to 150W Induction</t>
  </si>
  <si>
    <t>Induction_Interior250W MH to 165W Induction</t>
  </si>
  <si>
    <t>Induction_Interior400W MH to 200W Induction</t>
  </si>
  <si>
    <t>Induction_Interior1000W MH to 400W Induction</t>
  </si>
  <si>
    <t>Induction_Interior150W HPS to 55W Induction</t>
  </si>
  <si>
    <t>Induction_Interior150W HPS to 70W Induction</t>
  </si>
  <si>
    <t>Induction_Interior250W HPS to 85W Induction</t>
  </si>
  <si>
    <t>Induction_Interior250W HPS to 100W Induction</t>
  </si>
  <si>
    <t>Induction_Interior400W HPS to 150W Induction</t>
  </si>
  <si>
    <t>Induction_Interior400W HPS to 165W Induction</t>
  </si>
  <si>
    <t>Daylight_ControlsSidelighting - On/Off</t>
  </si>
  <si>
    <t>Daylight_ControlsSidelighting - Step</t>
  </si>
  <si>
    <t>Daylight_ControlsSidelighting - Continuous</t>
  </si>
  <si>
    <t>Daylight_ControlsSkylighting - On/Off</t>
  </si>
  <si>
    <t>Daylight_ControlsSkylighting - Step</t>
  </si>
  <si>
    <t>Daylight_ControlsSkylighting - Continuous</t>
  </si>
  <si>
    <t>Occupancy_SensorParking Garage Outdoor</t>
  </si>
  <si>
    <t>Occupancy_SensorCollege/University</t>
  </si>
  <si>
    <t>Occupancy_SensorK-12 School</t>
  </si>
  <si>
    <t>Occupancy_SensorGrocery</t>
  </si>
  <si>
    <t>Occupancy_SensorHotel/Motel: Common Areas</t>
  </si>
  <si>
    <t>Occupancy_SensorHotel/Motel: Guest Areas</t>
  </si>
  <si>
    <t>Occupancy_SensorMedical: Inpatient</t>
  </si>
  <si>
    <t>Occupancy_SensorMedical: Outpatient</t>
  </si>
  <si>
    <t>Occupancy_SensorOffice</t>
  </si>
  <si>
    <t>Occupancy_SensorIndustrial: 1 Shift</t>
  </si>
  <si>
    <t>Occupancy_SensorIndustrial: 2 Shifts</t>
  </si>
  <si>
    <t>Occupancy_SensorIndustrial: 3 Shifts</t>
  </si>
  <si>
    <t>Occupancy_SensorRestaurant</t>
  </si>
  <si>
    <t>Occupancy_SensorRetail: Enclosed and Strip Malls</t>
  </si>
  <si>
    <t>Occupancy_SensorRetail: Non-Mall</t>
  </si>
  <si>
    <t>Occupancy_SensorWarehouse and Storage</t>
  </si>
  <si>
    <t>Occupancy_SensorPublic Assembly</t>
  </si>
  <si>
    <t>Occupancy_SensorMiscellaneous</t>
  </si>
  <si>
    <t>Per fixture</t>
  </si>
  <si>
    <t>Yellow Box: Click in box and select from drop down menu</t>
  </si>
  <si>
    <t>Green Box: requires a number to be entered</t>
  </si>
  <si>
    <t>White Box:  No entry required</t>
  </si>
  <si>
    <t>*Click here for Sensors</t>
  </si>
  <si>
    <t>*Click here to go back to top of page</t>
  </si>
  <si>
    <r>
      <t xml:space="preserve">Induction Lighting
</t>
    </r>
    <r>
      <rPr>
        <sz val="10"/>
        <rFont val="Arial"/>
        <family val="2"/>
      </rPr>
      <t>This measure consists of replacing existing metal halide (MH), mercury vapor (MV) or high pressure sodium (HPS) fixtures with new induction lighting fixtures. In addition, lamps must have a CRI ≥ 80, an expected life of 70,000 hours or greater, and must save at least 40% from the MH/HPS lamp wattage.</t>
    </r>
    <r>
      <rPr>
        <b/>
        <sz val="10"/>
        <rFont val="Arial"/>
        <family val="2"/>
      </rPr>
      <t xml:space="preserve">
</t>
    </r>
  </si>
  <si>
    <t>Page 3 of 3</t>
  </si>
  <si>
    <t>New
Wattage</t>
  </si>
  <si>
    <t>Page 2 of 3</t>
  </si>
  <si>
    <t>Min</t>
  </si>
  <si>
    <r>
      <t xml:space="preserve">MH/HPS to LED Fixtures </t>
    </r>
    <r>
      <rPr>
        <sz val="10"/>
        <rFont val="Calibri"/>
        <family val="2"/>
      </rPr>
      <t>≤</t>
    </r>
    <r>
      <rPr>
        <sz val="10"/>
        <rFont val="Arial"/>
        <family val="2"/>
      </rPr>
      <t xml:space="preserve"> 90 Watts</t>
    </r>
  </si>
  <si>
    <t>MH/HPS to LED Fixtures ≤ 150 Watts</t>
  </si>
  <si>
    <t>MH/HPS to LED Fixtures &gt; 150 Watts</t>
  </si>
  <si>
    <t>New Max</t>
  </si>
  <si>
    <t>Existing Max</t>
  </si>
  <si>
    <t>Existing Min</t>
  </si>
  <si>
    <t>New</t>
  </si>
  <si>
    <t>Existing</t>
  </si>
  <si>
    <t>Interior Pulse Start Metal Halide (PSMH)</t>
  </si>
  <si>
    <t>Interior Delamping</t>
  </si>
  <si>
    <r>
      <rPr>
        <b/>
        <sz val="10"/>
        <rFont val="Arial"/>
        <family val="2"/>
      </rPr>
      <t>Interior Delamping</t>
    </r>
    <r>
      <rPr>
        <sz val="10"/>
        <rFont val="Arial"/>
        <family val="2"/>
      </rPr>
      <t xml:space="preserve">
Delamping is the permanent removal of existing fluorescent lamps. Unused lamps, lamp holders, and ballasts must be permanently removed from the fixture to claim the delamping credit. This measure is applicable when retrofitting T12 to T8 or simply delamping a T8 fixture. It is not available for delamping a T12 fixture. Delamping incentives are only valid for interior fixtures. A Pre-Notification Application and pre-inspection are required for delamping projects.</t>
    </r>
  </si>
  <si>
    <t>Old Wattage</t>
  </si>
  <si>
    <t>Old Lamp Wattage</t>
  </si>
  <si>
    <t>New Lamp &lt; 20 Watts</t>
  </si>
  <si>
    <r>
      <t xml:space="preserve">New Lamp </t>
    </r>
    <r>
      <rPr>
        <sz val="10"/>
        <rFont val="Calibri"/>
        <family val="2"/>
      </rPr>
      <t>≥</t>
    </r>
    <r>
      <rPr>
        <sz val="10"/>
        <rFont val="Arial"/>
        <family val="2"/>
      </rPr>
      <t xml:space="preserve"> 20 Watts</t>
    </r>
  </si>
  <si>
    <t>Measure Type</t>
  </si>
  <si>
    <t>8FT_T8_to_2x_4FT_LED_tubes</t>
  </si>
  <si>
    <t>8FT_T12_to_2x_4FT_LED_tubes</t>
  </si>
  <si>
    <t xml:space="preserve">*Daylight and Occupancy Sensors have a maximum capped value. Please see the "Measure Specifications" on page 3. </t>
  </si>
  <si>
    <r>
      <rPr>
        <b/>
        <sz val="10"/>
        <rFont val="Arial"/>
        <family val="2"/>
      </rPr>
      <t>Interior Pulse Start Metal Halide (PSMH) Lighting</t>
    </r>
    <r>
      <rPr>
        <sz val="10"/>
        <rFont val="Arial"/>
        <family val="2"/>
      </rPr>
      <t xml:space="preserve">
This measure consists of replacing an existing probe start metal halide or high pressure sodium fixtures with a new PSMH fixture or hardwired PSMH retrofit kit of lower wattage than the existing fixture.  The retrofit kit or fixture must come with a matched lamp and electronic ballast to be eligible for the rebate.  Incentives for interior fixtures only.</t>
    </r>
  </si>
  <si>
    <r>
      <t xml:space="preserve">MH to </t>
    </r>
    <r>
      <rPr>
        <sz val="10"/>
        <rFont val="Calibri"/>
        <family val="2"/>
      </rPr>
      <t>&lt;</t>
    </r>
    <r>
      <rPr>
        <sz val="10"/>
        <rFont val="Arial"/>
        <family val="2"/>
      </rPr>
      <t xml:space="preserve"> 400W PSMH</t>
    </r>
  </si>
  <si>
    <r>
      <t xml:space="preserve">MH to </t>
    </r>
    <r>
      <rPr>
        <sz val="10"/>
        <rFont val="Calibri"/>
        <family val="2"/>
      </rPr>
      <t>≥</t>
    </r>
    <r>
      <rPr>
        <sz val="10"/>
        <rFont val="Arial"/>
        <family val="2"/>
      </rPr>
      <t xml:space="preserve"> 400W PSMH</t>
    </r>
  </si>
  <si>
    <t>$5.00 per lamp</t>
  </si>
  <si>
    <t>LED_Traffic_Lights</t>
  </si>
  <si>
    <t>8 inch 12V DC Red Wired</t>
  </si>
  <si>
    <t>12 inch 12V DC Red Wired</t>
  </si>
  <si>
    <t>LED_Traffic_Lights8 inch 12V DC Red Wired</t>
  </si>
  <si>
    <t>LED_Traffic_Lights12 inch 12V DC Red Wired</t>
  </si>
  <si>
    <t>Eight Inch LED Traffic Lights</t>
  </si>
  <si>
    <t>Twelve Inch LED Traffic Lights</t>
  </si>
  <si>
    <t>*Top of Page</t>
  </si>
  <si>
    <t>MH or HPS to ≤ 55W  Induction</t>
  </si>
  <si>
    <t>MH or HPS to ≤ 105W Induction</t>
  </si>
  <si>
    <t>MH or HPS to ≤ 170W Induction</t>
  </si>
  <si>
    <t>MH or HPS to &gt; 170W Induction</t>
  </si>
  <si>
    <t>12V DC Red, Wired</t>
  </si>
  <si>
    <t>_2FT_T8_to_LED_tubes</t>
  </si>
  <si>
    <t>_3FT_T8_to_LED_tubes</t>
  </si>
  <si>
    <t>_4FT_T8_to_LED_tubes</t>
  </si>
  <si>
    <t>_2FT_T12_to_LED_tubes</t>
  </si>
  <si>
    <t>_3FT_T12_to_LED_tubes</t>
  </si>
  <si>
    <t>_4FT_T12_to_LED_tubes</t>
  </si>
  <si>
    <t>_8FT_T8_to_2x_4Ft_LED_tubes</t>
  </si>
  <si>
    <t>_8FT_T12_to_2x_4Ft_LED_tubes</t>
  </si>
  <si>
    <t>LED_Tubes_Interior_2FT_T8_to_LED_tubes</t>
  </si>
  <si>
    <t>LED_Tubes_Interior_3FT_T8_to_LED_tubes</t>
  </si>
  <si>
    <t>LED_Tubes_Interior_4FT_T8_to_LED_tubes</t>
  </si>
  <si>
    <t>LED_Tubes_Interior_8FT_T8_to_2x_4Ft_LED_tubes</t>
  </si>
  <si>
    <t>LED_Tubes_Interior_2FT_T12_to_LED_tubes</t>
  </si>
  <si>
    <t>LED_Tubes_Interior_3FT_T12_to_LED_tubes</t>
  </si>
  <si>
    <t>LED_Tubes_Interior_4FT_T12_to_LED_tubes</t>
  </si>
  <si>
    <t>LED_Tubes_Interior_8FT_T12_to_2x_4Ft_LED_tubes</t>
  </si>
  <si>
    <t>LED_Tubes_Exterior_2FT_T8_to_LED_tubes</t>
  </si>
  <si>
    <t>LED_Tubes_Exterior_3FT_T8_to_LED_tubes</t>
  </si>
  <si>
    <t>LED_Tubes_Exterior_4FT_T8_to_LED_tubes</t>
  </si>
  <si>
    <t>LED_Tubes_Exterior_8FT_T8_to_2x_4Ft_LED_tubes</t>
  </si>
  <si>
    <t>LED_Tubes_Exterior_2FT_T12_to_LED_tubes</t>
  </si>
  <si>
    <t>LED_Tubes_Exterior_3FT_T12_to_LED_tubes</t>
  </si>
  <si>
    <t>LED_Tubes_Exterior_4FT_T12_to_LED_tubes</t>
  </si>
  <si>
    <t>LED_Tubes_Exterior_8FT_T12_to_2x_4Ft_LED_tubes</t>
  </si>
  <si>
    <t>2FT_T8_to_LED_tubes</t>
  </si>
  <si>
    <t>3FT_T8_to_LED_tubes</t>
  </si>
  <si>
    <t>4FT_T8_to_LED_tubes</t>
  </si>
  <si>
    <t>8FT_T8_to_LED_tubes</t>
  </si>
  <si>
    <t>2FT_T12_to_LED_tubes</t>
  </si>
  <si>
    <t>3FT_T12_to_LED_tubes</t>
  </si>
  <si>
    <t>4FT_T12_to_LED_tubes</t>
  </si>
  <si>
    <t>8FT_T12_to_LED_tubes</t>
  </si>
  <si>
    <r>
      <t xml:space="preserve">Lighting Measures Incentive Calculator: </t>
    </r>
    <r>
      <rPr>
        <b/>
        <sz val="14"/>
        <color indexed="10"/>
        <rFont val="Arial"/>
        <family val="2"/>
      </rPr>
      <t/>
    </r>
  </si>
  <si>
    <r>
      <rPr>
        <b/>
        <sz val="10"/>
        <rFont val="Arial"/>
        <family val="2"/>
      </rPr>
      <t>LED Traffic Lights</t>
    </r>
    <r>
      <rPr>
        <sz val="10"/>
        <rFont val="Arial"/>
        <family val="2"/>
      </rPr>
      <t xml:space="preserve">
This measure consists of replacing wired or screw-in incandescent traffic lamps with LED wired or screw-in lamps.  Only red and green lamps are eligible.</t>
    </r>
  </si>
  <si>
    <t>LED_Fixture_Interior</t>
  </si>
  <si>
    <t>LED_Lamp_Interior</t>
  </si>
  <si>
    <t>*Click here for all measures except for LED Tubes and Sensors</t>
  </si>
  <si>
    <r>
      <t xml:space="preserve">LED Linear </t>
    </r>
    <r>
      <rPr>
        <b/>
        <sz val="14"/>
        <color indexed="10"/>
        <rFont val="Arial"/>
        <family val="2"/>
      </rPr>
      <t>Tubes</t>
    </r>
    <r>
      <rPr>
        <b/>
        <sz val="14"/>
        <rFont val="Arial"/>
        <family val="2"/>
      </rPr>
      <t xml:space="preserve"> Incentive Calculator:</t>
    </r>
  </si>
  <si>
    <t>Daylight and Occupancy Sensors Incentive Calculator:</t>
  </si>
  <si>
    <r>
      <rPr>
        <b/>
        <sz val="10"/>
        <rFont val="Arial"/>
        <family val="2"/>
      </rPr>
      <t xml:space="preserve">Exit Signs
</t>
    </r>
    <r>
      <rPr>
        <sz val="10"/>
        <rFont val="Arial"/>
        <family val="2"/>
      </rPr>
      <t>High-efficiency exit signs must replace or retrofit an existing incandescent exit sign. Electroluminescent and light- emitting diode (LED) exit signs are eligible under this category. Non-electrified and remote exit signs are not eligible. All new exit signs or retrofit exit signs must be UL or ETL listed, have a minimum lifetime of ten years, and have an input wattage ≤ 5 watts.</t>
    </r>
  </si>
  <si>
    <t>Incandescent to LED A Lamp</t>
  </si>
  <si>
    <t>Incandescent PAR to LED PAR Lamp</t>
  </si>
  <si>
    <t>&lt;=400W MH/HPS to LED Lamp</t>
  </si>
  <si>
    <t>$35.00 per fixture</t>
  </si>
  <si>
    <t>&lt;=400W MH/HPS to T8/T5 Fixture</t>
  </si>
  <si>
    <t>HID (Metal Halide or High Pressure Sodium) to T8 or T5 (Exterior Only)</t>
  </si>
  <si>
    <t>750W MH to T8/T5 Fixture</t>
  </si>
  <si>
    <t>1000W MH to T8/T5 Fixture</t>
  </si>
  <si>
    <t>All Others Excluding Yellow</t>
  </si>
  <si>
    <t>8 inch All (Not Yellow or 12V DC Red)</t>
  </si>
  <si>
    <t>12 inch All (Not Yellow or 12V DC Red)</t>
  </si>
  <si>
    <t>LED_Traffic_Lights8 inch All (Not Yellow or 12V DC Red)</t>
  </si>
  <si>
    <t>LED_Traffic_Lights12 inch All (Not Yellow or 12V DC Red)</t>
  </si>
  <si>
    <t>Incandescent to LED A Lamps</t>
  </si>
  <si>
    <t>Incandescent to LED PAR Lamps</t>
  </si>
  <si>
    <t>LED_Lamp_InteriorIncandescent to LED A Lamps</t>
  </si>
  <si>
    <t>LED_Lamp_InteriorIncandescent to LED PAR Lamps</t>
  </si>
  <si>
    <t>LED_Lamp_Interior&lt;=400W MH/HPS to LED Lamp</t>
  </si>
  <si>
    <t>LED_Lamp_ExteriorIncandescent to LED A Lamps</t>
  </si>
  <si>
    <t>LED_Lamp_ExteriorIncandescent to LED PAR Lamps</t>
  </si>
  <si>
    <t>LED_Lamp_Exterior&lt;=400W MH/HPS to LED Lamp</t>
  </si>
  <si>
    <t>https://www.designlights.org/search/</t>
  </si>
  <si>
    <t>https://www.energystar.gov/productfinder/product/certified-light-bulbs</t>
  </si>
  <si>
    <t>https://www.energystar.gov/productfinder/product/certified-light-fixtures</t>
  </si>
  <si>
    <r>
      <rPr>
        <b/>
        <sz val="10"/>
        <rFont val="Arial"/>
        <family val="2"/>
      </rPr>
      <t>Exterior</t>
    </r>
    <r>
      <rPr>
        <sz val="10"/>
        <rFont val="Arial"/>
        <family val="2"/>
      </rPr>
      <t xml:space="preserve"> </t>
    </r>
    <r>
      <rPr>
        <b/>
        <sz val="10"/>
        <rFont val="Arial"/>
        <family val="2"/>
      </rPr>
      <t>HID to Linear Fluorescent Lighting</t>
    </r>
    <r>
      <rPr>
        <sz val="10"/>
        <rFont val="Arial"/>
        <family val="2"/>
      </rPr>
      <t xml:space="preserve">
This measure consists of replacing existing metal halide (MH) and high pressure sodium (HPS) fixtures with new fixtures with at least two high output T8 or T5 lamps along with high output electronic ballasts. Allowed combinations for existing MH/HPS fixtures are:
o 150 watts to 249 watts - replaced with either 2-lamp 4-foot linear fixtures or 4-lamp 2-foot linear fixtures.
o 250 watts to 399 watts should be replaced with 3-lamp linear fixtures.
o 400 watts to 749 watts should be replaced with 4-lamp T5HO or 6-lamp T8HO linear fixtures.
o 750 watts to 999 watts should be replaced with 6-lamp T5HO or two (2) 6-lamp T8HO linear fixtures.
o 1,000 watts or more should be replaced with two (2) 4-lamp T5HO linear fixtures.
All fixtures must have a reflector with a minimum of 90% reflectivity.  The new lamps must have a color rendering index (CRI) of ≥ 80.  The electronic ballasts must be high frequency (≥20 kHz), UL listed and warranted against defects for 5 years.  Ballasts must have a power factor (PF) of ≥0.90.  Ballasts for 4-foot lamps must have a total harmonic distortion (THD) of ≤20% at full light output.  Low Pressure Sodium (LPS) lamps are not eligible to be replaced under this prescriptive incentive.  Incentives for exterior fixtures only.
</t>
    </r>
  </si>
  <si>
    <r>
      <t xml:space="preserve">MH/HPS to LED Fixtures </t>
    </r>
    <r>
      <rPr>
        <sz val="10"/>
        <rFont val="Calibri"/>
        <family val="2"/>
      </rPr>
      <t>≤</t>
    </r>
    <r>
      <rPr>
        <sz val="10"/>
        <rFont val="Arial"/>
        <family val="2"/>
      </rPr>
      <t xml:space="preserve"> 50 Watts</t>
    </r>
  </si>
  <si>
    <t>MH/HPS to LED Fixture &lt;=50W</t>
  </si>
  <si>
    <t>MH/HPS to LED Fixture &lt;=90W</t>
  </si>
  <si>
    <t>MH/HPS to LED Fixture &lt;=150W</t>
  </si>
  <si>
    <t>MH/HPS to LED Fixture &gt;150W</t>
  </si>
  <si>
    <t>LED_Fixture_InteriorMH/HPS to LED Fixture &lt;=50W</t>
  </si>
  <si>
    <t>LED_Fixture_InteriorMH/HPS to LED Fixture &lt;=90W</t>
  </si>
  <si>
    <t>LED_Fixture_InteriorMH/HPS to LED Fixture &lt;=150W</t>
  </si>
  <si>
    <t>LED_Fixture_InteriorMH/HPS to LED Fixture &gt;150W</t>
  </si>
  <si>
    <t>LED_Fixture_ExteriorMH/HPS to LED Fixture &lt;=50W</t>
  </si>
  <si>
    <t>LED_Fixture_ExteriorMH/HPS to LED Fixture &lt;=90W</t>
  </si>
  <si>
    <t>LED_Fixture_ExteriorMH/HPS to LED Fixture &lt;=150W</t>
  </si>
  <si>
    <t>LED_Fixture_ExteriorMH/HPS to LED Fixture &gt;150W</t>
  </si>
  <si>
    <t>www.tepcommercialenergysolutions.com</t>
  </si>
  <si>
    <r>
      <rPr>
        <b/>
        <sz val="10"/>
        <rFont val="Arial"/>
        <family val="2"/>
      </rPr>
      <t>LED Lighting</t>
    </r>
    <r>
      <rPr>
        <sz val="10"/>
        <rFont val="Arial"/>
        <family val="2"/>
      </rPr>
      <t xml:space="preserve">
LED screw-in lamps must replace incandescent or halogen lamps on a one-for-one basis.  Reflector lamps must be R, BR or PAR series. It is expected that a wattage reduction of 50% for screw-in LED lamps be achieved to obtain a rebate.  Linear LED lamps may replace existing 2ft, 3ft, 4ft or 8ft T12 or T8 lamps. It is expected that a wattage reduction of 35% for linear LED lamps be achieved to obtain a rebate. Metal halide and high pressure sodium fixtures may be retrofitted with appropriate LED lamps or replaced with an appropriate LED fixture. It is expected that a wattage reduction of 50% for LED fixtures be achieved to receive a rebate.  All LED lamps, linear tubes or fixtures must be either listed as a qualified product with DesignLights Consortium or Energy Star certified.
</t>
    </r>
  </si>
  <si>
    <t>T12 or T8 to LED Linear Tube 2', 3' &amp; 4'
T12 or T8 to LED Linear Tube 8'</t>
  </si>
  <si>
    <t>$6.50 per lamp
$9.50 per lamp</t>
  </si>
  <si>
    <r>
      <t>Lighting Incentive Specifications &amp; Worksheet</t>
    </r>
    <r>
      <rPr>
        <b/>
        <sz val="20"/>
        <color indexed="10"/>
        <rFont val="Arial"/>
        <family val="2"/>
      </rPr>
      <t xml:space="preserve"> </t>
    </r>
  </si>
  <si>
    <t>Rebates cannot exceed 50% of the incremental measure cost.</t>
  </si>
  <si>
    <r>
      <rPr>
        <b/>
        <sz val="10"/>
        <rFont val="Arial"/>
        <family val="2"/>
      </rPr>
      <t xml:space="preserve">Occupancy Sensors (Wall Box and Ceiling Mount)
</t>
    </r>
    <r>
      <rPr>
        <sz val="10"/>
        <rFont val="Arial"/>
        <family val="2"/>
      </rPr>
      <t>Only passive infrared and/or ultrasonic detectors are eligible. Wall box and wall-, ceiling-, or fixture- mounted sensors must be hardwired to control interior lighting fixtures.  Occupancy sensor incentives are capped at $65 per sensor.</t>
    </r>
  </si>
  <si>
    <r>
      <rPr>
        <b/>
        <sz val="10"/>
        <rFont val="Arial"/>
        <family val="2"/>
      </rPr>
      <t xml:space="preserve">Daylighting Controls
</t>
    </r>
    <r>
      <rPr>
        <sz val="10"/>
        <rFont val="Arial"/>
        <family val="2"/>
      </rPr>
      <t>Eligible controls shall consist of a photosensor that controls on/off, stepped, or continuous dimming ballasts.  The on/off controller should turn off artificial lighting when the interior illuminance meets the desired indoor lighting level. The stepped controller generally dims the artificial lighting 50% when the interior illuminance levels reach 50% (example for a 2-step controller) of the desired lighting levels. Continuous or dimming controllers dim artificial lighting proportional to the available ambient light. All types of daylight sensor controls are required to be commissioned in order to ensure proper sensor calibration and energy savings.  Systems that allow on/off overrides are not eligible.  A manufacturer's specification sheet must accompany the application. Daylighting control incentives are capped at $95 per control.</t>
    </r>
  </si>
  <si>
    <t>$7.50 per lamp</t>
  </si>
  <si>
    <t>$45.00 per lamp</t>
  </si>
  <si>
    <t>$90.00 per fixture</t>
  </si>
  <si>
    <t>$105.00 per fixture</t>
  </si>
  <si>
    <t>$190.00 per fixture</t>
  </si>
  <si>
    <t>$80.00 per fixture</t>
  </si>
  <si>
    <t>$120.00 per fixture</t>
  </si>
  <si>
    <t>$140.00 per fixture</t>
  </si>
  <si>
    <t>$90.00 per lamp</t>
  </si>
  <si>
    <t>$120.00 per lamp</t>
  </si>
  <si>
    <t>$50.00 per sign</t>
  </si>
  <si>
    <t>$0.12 per connected watt*</t>
  </si>
  <si>
    <t>$70.00 per fixture</t>
  </si>
  <si>
    <t>$85.00 per fixture</t>
  </si>
  <si>
    <t>$165.00 per fixture</t>
  </si>
  <si>
    <t>$25.00 per lamp</t>
  </si>
  <si>
    <t>_8FT_T8_to_8FT_LED_tubes</t>
  </si>
  <si>
    <t>2020 Rebate Application</t>
  </si>
  <si>
    <t>_8FT_T8_to_LED_tubes</t>
  </si>
  <si>
    <t>_8FT_T12_to_LED_tubes</t>
  </si>
  <si>
    <t>LED_Tubes_Exterior_8FT_T12_to_LED_tubes</t>
  </si>
  <si>
    <t>LED_Tubes_Exterior_8FT_T8_to_LED_tubes</t>
  </si>
  <si>
    <t>LED_Tubes_Interior_8FT_T12_to_LED_tubes</t>
  </si>
  <si>
    <t>LED_Tubes_Interior_8FT_T8_to_LED_tubes</t>
  </si>
  <si>
    <t>Last Modified: 04/28/2020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</si>
</sst>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0.0"/>
    <numFmt numFmtId="165" formatCode="&quot;$&quot;#,##0.00"/>
    <numFmt numFmtId="166" formatCode="[$-409]mmmm\ d\,\ yyyy;@"/>
  </numFmts>
  <fonts count="47" x14ac:knownFonts="1">
    <font>
      <sz val="10"/>
      <name val="Arial"/>
    </font>
    <font>
      <b/>
      <sz val="10"/>
      <name val="Arial"/>
      <family val="2"/>
    </font>
    <font>
      <sz val="10"/>
      <name val="Arial"/>
      <family val="2"/>
    </font>
    <font>
      <b/>
      <sz val="22"/>
      <name val="Arial"/>
      <family val="2"/>
    </font>
    <font>
      <sz val="11.5"/>
      <name val="Arial"/>
      <family val="2"/>
    </font>
    <font>
      <sz val="11.5"/>
      <color indexed="8"/>
      <name val="Arial"/>
      <family val="2"/>
    </font>
    <font>
      <b/>
      <sz val="12"/>
      <name val="Arial"/>
      <family val="2"/>
    </font>
    <font>
      <sz val="10"/>
      <color indexed="8"/>
      <name val="Arial"/>
      <family val="2"/>
    </font>
    <font>
      <b/>
      <sz val="14"/>
      <name val="Arial"/>
      <family val="2"/>
    </font>
    <font>
      <sz val="9"/>
      <name val="Arial"/>
      <family val="2"/>
    </font>
    <font>
      <i/>
      <sz val="9"/>
      <name val="Arial"/>
      <family val="2"/>
    </font>
    <font>
      <b/>
      <sz val="10"/>
      <color indexed="8"/>
      <name val="Arial"/>
      <family val="2"/>
    </font>
    <font>
      <sz val="8"/>
      <name val="Arial"/>
      <family val="2"/>
    </font>
    <font>
      <b/>
      <sz val="24"/>
      <name val="Arial"/>
      <family val="2"/>
    </font>
    <font>
      <sz val="8"/>
      <name val="Helv"/>
    </font>
    <font>
      <u/>
      <sz val="22"/>
      <name val="Arial"/>
      <family val="2"/>
    </font>
    <font>
      <b/>
      <sz val="11"/>
      <name val="Calibri"/>
      <family val="2"/>
    </font>
    <font>
      <b/>
      <sz val="26"/>
      <name val="Arial"/>
      <family val="2"/>
    </font>
    <font>
      <b/>
      <sz val="18"/>
      <name val="Arial"/>
      <family val="2"/>
    </font>
    <font>
      <u/>
      <sz val="18"/>
      <name val="Arial"/>
      <family val="2"/>
    </font>
    <font>
      <b/>
      <i/>
      <sz val="12"/>
      <name val="Arial"/>
      <family val="2"/>
    </font>
    <font>
      <sz val="11"/>
      <name val="Arial"/>
      <family val="2"/>
    </font>
    <font>
      <b/>
      <sz val="16"/>
      <name val="Arial"/>
      <family val="2"/>
    </font>
    <font>
      <i/>
      <sz val="10"/>
      <name val="Arial"/>
      <family val="2"/>
    </font>
    <font>
      <i/>
      <sz val="11"/>
      <name val="Arial"/>
      <family val="2"/>
    </font>
    <font>
      <b/>
      <sz val="9.8000000000000007"/>
      <name val="Arial"/>
      <family val="2"/>
    </font>
    <font>
      <b/>
      <i/>
      <sz val="11"/>
      <name val="Arial"/>
      <family val="2"/>
    </font>
    <font>
      <b/>
      <i/>
      <sz val="11"/>
      <color indexed="10"/>
      <name val="Arial"/>
      <family val="2"/>
    </font>
    <font>
      <b/>
      <sz val="14"/>
      <color indexed="10"/>
      <name val="Arial"/>
      <family val="2"/>
    </font>
    <font>
      <sz val="10"/>
      <name val="Calibri"/>
      <family val="2"/>
    </font>
    <font>
      <sz val="9"/>
      <color indexed="81"/>
      <name val="Tahoma"/>
      <family val="2"/>
    </font>
    <font>
      <sz val="10"/>
      <name val="Arial"/>
      <family val="2"/>
    </font>
    <font>
      <b/>
      <sz val="20"/>
      <name val="Arial"/>
      <family val="2"/>
    </font>
    <font>
      <sz val="24"/>
      <name val="Arial"/>
      <family val="2"/>
    </font>
    <font>
      <b/>
      <sz val="20"/>
      <color indexed="10"/>
      <name val="Arial"/>
      <family val="2"/>
    </font>
    <font>
      <u/>
      <sz val="10"/>
      <color theme="10"/>
      <name val="Arial"/>
      <family val="2"/>
    </font>
    <font>
      <sz val="10"/>
      <color rgb="FF00B050"/>
      <name val="Arial"/>
      <family val="2"/>
    </font>
    <font>
      <b/>
      <sz val="10"/>
      <color rgb="FF00B050"/>
      <name val="Arial"/>
      <family val="2"/>
    </font>
    <font>
      <sz val="10"/>
      <color rgb="FFFF0000"/>
      <name val="Arial"/>
      <family val="2"/>
    </font>
    <font>
      <sz val="8"/>
      <color rgb="FF00B050"/>
      <name val="Helv"/>
    </font>
    <font>
      <b/>
      <sz val="14"/>
      <color theme="1"/>
      <name val="Arial"/>
      <family val="2"/>
    </font>
    <font>
      <b/>
      <sz val="14"/>
      <color theme="0"/>
      <name val="Arial"/>
      <family val="2"/>
    </font>
    <font>
      <sz val="22"/>
      <color rgb="FF0000FF"/>
      <name val="Arial"/>
      <family val="2"/>
    </font>
    <font>
      <sz val="18"/>
      <color rgb="FF0000FF"/>
      <name val="Arial"/>
      <family val="2"/>
    </font>
    <font>
      <u/>
      <sz val="12"/>
      <color theme="10"/>
      <name val="Arial"/>
      <family val="2"/>
    </font>
    <font>
      <b/>
      <i/>
      <sz val="14"/>
      <color theme="0"/>
      <name val="Arial"/>
      <family val="2"/>
    </font>
    <font>
      <b/>
      <u/>
      <sz val="10"/>
      <color rgb="FF0000FF"/>
      <name val="Arial"/>
      <family val="2"/>
    </font>
  </fonts>
  <fills count="17">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6"/>
        <bgColor indexed="64"/>
      </patternFill>
    </fill>
    <fill>
      <patternFill patternType="solid">
        <fgColor theme="0"/>
        <bgColor indexed="64"/>
      </patternFill>
    </fill>
    <fill>
      <patternFill patternType="solid">
        <fgColor rgb="FFC0C0C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FBDDE3"/>
        <bgColor indexed="64"/>
      </patternFill>
    </fill>
    <fill>
      <patternFill patternType="solid">
        <fgColor rgb="FF99CCFF"/>
        <bgColor indexed="64"/>
      </patternFill>
    </fill>
    <fill>
      <patternFill patternType="solid">
        <fgColor rgb="FFFFFFCC"/>
        <bgColor indexed="64"/>
      </patternFill>
    </fill>
    <fill>
      <patternFill patternType="solid">
        <fgColor rgb="FFEBF1DE"/>
        <bgColor indexed="64"/>
      </patternFill>
    </fill>
    <fill>
      <patternFill patternType="solid">
        <fgColor rgb="FF0070C0"/>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s>
  <cellStyleXfs count="4">
    <xf numFmtId="0" fontId="0" fillId="0" borderId="0">
      <alignment horizontal="left"/>
    </xf>
    <xf numFmtId="44" fontId="31" fillId="0" borderId="0" applyFont="0" applyFill="0" applyBorder="0" applyAlignment="0" applyProtection="0"/>
    <xf numFmtId="0" fontId="35" fillId="0" borderId="0" applyNumberFormat="0" applyFill="0" applyBorder="0" applyAlignment="0" applyProtection="0">
      <alignment horizontal="left"/>
    </xf>
    <xf numFmtId="0" fontId="2" fillId="0" borderId="0">
      <alignment horizontal="left"/>
    </xf>
  </cellStyleXfs>
  <cellXfs count="274">
    <xf numFmtId="0" fontId="0" fillId="0" borderId="0" xfId="0">
      <alignment horizontal="left"/>
    </xf>
    <xf numFmtId="0" fontId="5" fillId="5" borderId="0" xfId="0" applyFont="1" applyFill="1" applyBorder="1" applyAlignment="1" applyProtection="1">
      <alignment vertical="center" wrapText="1"/>
      <protection hidden="1"/>
    </xf>
    <xf numFmtId="8" fontId="5" fillId="5" borderId="0" xfId="0" applyNumberFormat="1" applyFont="1" applyFill="1" applyBorder="1" applyAlignment="1" applyProtection="1">
      <alignment horizontal="center" vertical="center" wrapText="1"/>
      <protection hidden="1"/>
    </xf>
    <xf numFmtId="0" fontId="6" fillId="5" borderId="0" xfId="0" applyFont="1" applyFill="1" applyBorder="1" applyAlignment="1" applyProtection="1">
      <alignment horizontal="right" vertical="center"/>
      <protection hidden="1"/>
    </xf>
    <xf numFmtId="0" fontId="6" fillId="5" borderId="0" xfId="0" applyFont="1" applyFill="1" applyBorder="1" applyAlignment="1" applyProtection="1">
      <alignment vertical="center"/>
      <protection hidden="1"/>
    </xf>
    <xf numFmtId="0" fontId="1" fillId="6" borderId="1" xfId="0" applyFont="1" applyFill="1" applyBorder="1" applyAlignment="1" applyProtection="1">
      <alignment vertical="center" wrapText="1"/>
      <protection hidden="1"/>
    </xf>
    <xf numFmtId="0" fontId="2" fillId="2" borderId="0" xfId="3" applyFont="1" applyFill="1" applyProtection="1">
      <alignment horizontal="left"/>
    </xf>
    <xf numFmtId="0" fontId="2" fillId="2" borderId="0" xfId="3" applyFont="1" applyFill="1">
      <alignment horizontal="left"/>
    </xf>
    <xf numFmtId="0" fontId="2" fillId="3" borderId="0" xfId="3" applyFill="1">
      <alignment horizontal="left"/>
    </xf>
    <xf numFmtId="0" fontId="16" fillId="3" borderId="0" xfId="3" applyFont="1" applyFill="1" applyAlignment="1">
      <alignment horizontal="left" vertical="center"/>
    </xf>
    <xf numFmtId="0" fontId="2" fillId="2" borderId="0" xfId="3" applyFont="1" applyFill="1" applyBorder="1">
      <alignment horizontal="left"/>
    </xf>
    <xf numFmtId="0" fontId="2" fillId="2" borderId="0" xfId="3" applyFont="1" applyFill="1" applyBorder="1" applyAlignment="1">
      <alignment vertical="top" wrapText="1"/>
    </xf>
    <xf numFmtId="0" fontId="1" fillId="2" borderId="0" xfId="3" applyFont="1" applyFill="1" applyBorder="1" applyAlignment="1">
      <alignment horizontal="left" vertical="top"/>
    </xf>
    <xf numFmtId="0" fontId="2" fillId="2" borderId="0" xfId="3" applyFont="1" applyFill="1" applyBorder="1" applyAlignment="1">
      <alignment horizontal="left" vertical="top"/>
    </xf>
    <xf numFmtId="0" fontId="2" fillId="2" borderId="0" xfId="3" applyFont="1" applyFill="1" applyProtection="1">
      <alignment horizontal="left"/>
      <protection hidden="1"/>
    </xf>
    <xf numFmtId="0" fontId="2" fillId="2" borderId="0" xfId="3" applyFont="1" applyFill="1" applyAlignment="1" applyProtection="1">
      <protection hidden="1"/>
    </xf>
    <xf numFmtId="0" fontId="20" fillId="2" borderId="0" xfId="3" applyFont="1" applyFill="1" applyAlignment="1" applyProtection="1">
      <alignment horizontal="right"/>
      <protection hidden="1"/>
    </xf>
    <xf numFmtId="0" fontId="6" fillId="4" borderId="0" xfId="3" applyFont="1" applyFill="1" applyAlignment="1">
      <alignment horizontal="left" vertical="center" readingOrder="1"/>
    </xf>
    <xf numFmtId="0" fontId="2" fillId="4" borderId="0" xfId="3" applyFont="1" applyFill="1" applyProtection="1">
      <alignment horizontal="left"/>
      <protection hidden="1"/>
    </xf>
    <xf numFmtId="0" fontId="21" fillId="4" borderId="0" xfId="3" applyFont="1" applyFill="1" applyAlignment="1">
      <alignment horizontal="left" vertical="center" readingOrder="1"/>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Protection="1">
      <alignment horizontal="left"/>
    </xf>
    <xf numFmtId="0" fontId="2" fillId="0" borderId="0" xfId="0" applyFont="1" applyFill="1" applyBorder="1" applyAlignment="1" applyProtection="1">
      <alignment horizontal="left" vertical="center"/>
    </xf>
    <xf numFmtId="0" fontId="2" fillId="0" borderId="0" xfId="0" applyFont="1" applyFill="1" applyProtection="1">
      <alignment horizontal="left"/>
      <protection hidden="1"/>
    </xf>
    <xf numFmtId="0" fontId="2" fillId="0" borderId="0" xfId="0" applyFont="1" applyFill="1" applyBorder="1" applyProtection="1">
      <alignment horizontal="left"/>
    </xf>
    <xf numFmtId="0" fontId="6" fillId="0" borderId="0" xfId="0" applyFont="1" applyFill="1" applyBorder="1" applyAlignment="1" applyProtection="1">
      <alignment horizontal="center"/>
    </xf>
    <xf numFmtId="0" fontId="2" fillId="0" borderId="0" xfId="0" quotePrefix="1" applyFont="1" applyFill="1" applyBorder="1" applyAlignment="1" applyProtection="1">
      <alignment vertical="center"/>
    </xf>
    <xf numFmtId="0" fontId="1" fillId="0" borderId="0" xfId="0" applyFont="1" applyFill="1" applyBorder="1" applyAlignment="1" applyProtection="1">
      <alignment vertical="center"/>
    </xf>
    <xf numFmtId="0" fontId="1" fillId="0" borderId="0" xfId="0" applyFont="1" applyFill="1" applyAlignment="1" applyProtection="1">
      <alignment horizontal="left" vertical="center"/>
    </xf>
    <xf numFmtId="0" fontId="14" fillId="0" borderId="0" xfId="0" applyFont="1" applyFill="1" applyBorder="1" applyAlignment="1">
      <alignment horizontal="left"/>
    </xf>
    <xf numFmtId="1" fontId="14" fillId="0" borderId="0" xfId="0" applyNumberFormat="1" applyFont="1" applyFill="1" applyBorder="1" applyAlignment="1" applyProtection="1">
      <alignment horizontal="center"/>
    </xf>
    <xf numFmtId="0" fontId="4" fillId="0" borderId="0" xfId="0" applyFont="1" applyFill="1" applyBorder="1" applyAlignment="1" applyProtection="1">
      <alignment vertical="center" wrapText="1"/>
    </xf>
    <xf numFmtId="0" fontId="12" fillId="0" borderId="0" xfId="0" applyFont="1" applyFill="1" applyBorder="1" applyAlignment="1" applyProtection="1">
      <alignment horizontal="left"/>
    </xf>
    <xf numFmtId="0" fontId="12" fillId="0" borderId="0" xfId="0" applyFont="1" applyFill="1" applyBorder="1" applyAlignment="1" applyProtection="1"/>
    <xf numFmtId="0" fontId="14" fillId="0" borderId="0" xfId="0" applyFont="1" applyFill="1" applyBorder="1" applyAlignment="1" applyProtection="1">
      <alignment horizontal="left"/>
    </xf>
    <xf numFmtId="0" fontId="2" fillId="0" borderId="0" xfId="0" applyFont="1" applyFill="1" applyAlignment="1" applyProtection="1">
      <alignment horizontal="left" vertical="center"/>
    </xf>
    <xf numFmtId="0" fontId="2" fillId="0" borderId="0" xfId="0" applyFont="1" applyFill="1" applyBorder="1" applyAlignment="1" applyProtection="1">
      <alignment vertical="center" wrapText="1"/>
      <protection locked="0"/>
    </xf>
    <xf numFmtId="0" fontId="6" fillId="0" borderId="0" xfId="0" applyFont="1" applyFill="1" applyAlignment="1" applyProtection="1">
      <protection hidden="1"/>
    </xf>
    <xf numFmtId="0" fontId="2" fillId="0" borderId="0" xfId="0" quotePrefix="1" applyFont="1" applyFill="1" applyProtection="1">
      <alignment horizontal="left"/>
      <protection hidden="1"/>
    </xf>
    <xf numFmtId="0" fontId="2" fillId="0" borderId="0" xfId="0" applyFont="1" applyFill="1" applyProtection="1">
      <alignment horizontal="left"/>
      <protection locked="0" hidden="1"/>
    </xf>
    <xf numFmtId="0" fontId="8" fillId="0" borderId="0" xfId="0" applyFont="1" applyFill="1" applyBorder="1" applyAlignment="1" applyProtection="1">
      <alignment horizontal="left"/>
    </xf>
    <xf numFmtId="0" fontId="7" fillId="0" borderId="0" xfId="0" applyFont="1" applyFill="1" applyBorder="1" applyAlignment="1" applyProtection="1">
      <alignment vertical="center"/>
    </xf>
    <xf numFmtId="0" fontId="2" fillId="0" borderId="0" xfId="0" applyFont="1" applyFill="1" applyBorder="1" applyAlignment="1" applyProtection="1">
      <alignment vertical="center" wrapText="1"/>
      <protection locked="0" hidden="1"/>
    </xf>
    <xf numFmtId="0" fontId="2" fillId="0" borderId="1" xfId="0" applyFont="1" applyFill="1" applyBorder="1" applyAlignment="1" applyProtection="1">
      <alignment horizontal="center" vertical="center"/>
    </xf>
    <xf numFmtId="0" fontId="0" fillId="0" borderId="0" xfId="0" applyFill="1">
      <alignment horizontal="left"/>
    </xf>
    <xf numFmtId="0" fontId="2" fillId="0" borderId="0" xfId="0" applyFont="1" applyFill="1" applyBorder="1" applyAlignment="1" applyProtection="1">
      <protection hidden="1"/>
    </xf>
    <xf numFmtId="0" fontId="2" fillId="0" borderId="0" xfId="0" applyFont="1" applyFill="1" applyBorder="1" applyProtection="1">
      <alignment horizontal="left"/>
      <protection hidden="1"/>
    </xf>
    <xf numFmtId="0" fontId="1" fillId="7" borderId="0" xfId="0" applyFont="1" applyFill="1" applyBorder="1" applyAlignment="1" applyProtection="1">
      <alignment vertical="center"/>
    </xf>
    <xf numFmtId="0" fontId="2" fillId="5" borderId="0" xfId="0" applyFont="1" applyFill="1" applyBorder="1" applyAlignment="1" applyProtection="1">
      <alignment horizontal="left" vertical="center"/>
    </xf>
    <xf numFmtId="0" fontId="1" fillId="0" borderId="0" xfId="0" applyFont="1" applyFill="1" applyBorder="1" applyAlignment="1" applyProtection="1">
      <alignment horizontal="left"/>
    </xf>
    <xf numFmtId="0" fontId="1" fillId="0" borderId="0" xfId="0" applyFont="1" applyFill="1" applyBorder="1" applyAlignment="1" applyProtection="1">
      <alignment horizontal="left" wrapText="1"/>
    </xf>
    <xf numFmtId="0" fontId="10" fillId="5" borderId="0" xfId="0" applyFont="1" applyFill="1" applyBorder="1" applyAlignment="1" applyProtection="1">
      <alignment vertical="top" wrapText="1"/>
      <protection hidden="1"/>
    </xf>
    <xf numFmtId="0" fontId="1" fillId="0" borderId="0" xfId="0" applyFont="1" applyFill="1" applyAlignment="1" applyProtection="1">
      <alignment horizontal="left" vertical="center"/>
      <protection hidden="1"/>
    </xf>
    <xf numFmtId="0" fontId="36" fillId="0" borderId="0" xfId="0" applyFont="1" applyFill="1" applyBorder="1" applyAlignment="1" applyProtection="1">
      <alignment vertical="center"/>
    </xf>
    <xf numFmtId="0" fontId="36" fillId="0" borderId="0" xfId="0" applyFont="1" applyFill="1" applyProtection="1">
      <alignment horizontal="left"/>
    </xf>
    <xf numFmtId="0" fontId="35" fillId="0" borderId="0" xfId="2" applyFill="1" applyBorder="1" applyAlignment="1" applyProtection="1">
      <alignment vertical="center"/>
    </xf>
    <xf numFmtId="0" fontId="2" fillId="0" borderId="1" xfId="0" applyFont="1" applyFill="1" applyBorder="1" applyProtection="1">
      <alignment horizontal="left"/>
      <protection hidden="1"/>
    </xf>
    <xf numFmtId="0" fontId="2" fillId="0" borderId="1" xfId="0" applyFont="1" applyFill="1" applyBorder="1" applyAlignment="1" applyProtection="1">
      <alignment horizontal="center"/>
    </xf>
    <xf numFmtId="0" fontId="37" fillId="8" borderId="0" xfId="0" applyFont="1" applyFill="1" applyBorder="1" applyAlignment="1" applyProtection="1">
      <alignment vertical="center"/>
    </xf>
    <xf numFmtId="0" fontId="37" fillId="8" borderId="0" xfId="0" applyFont="1" applyFill="1" applyProtection="1">
      <alignment horizontal="left"/>
    </xf>
    <xf numFmtId="0" fontId="1" fillId="5" borderId="0" xfId="0" applyFont="1" applyFill="1" applyBorder="1" applyAlignment="1" applyProtection="1">
      <alignment horizontal="left" vertical="center"/>
    </xf>
    <xf numFmtId="0" fontId="0" fillId="5" borderId="0" xfId="0" applyFill="1" applyBorder="1">
      <alignment horizontal="left"/>
    </xf>
    <xf numFmtId="0" fontId="1" fillId="5" borderId="0" xfId="0" applyFont="1" applyFill="1" applyBorder="1" applyAlignment="1" applyProtection="1">
      <alignment vertical="center"/>
    </xf>
    <xf numFmtId="0" fontId="2" fillId="5" borderId="2" xfId="0" applyFont="1" applyFill="1" applyBorder="1" applyAlignment="1" applyProtection="1">
      <alignment horizontal="left" vertical="center"/>
    </xf>
    <xf numFmtId="0" fontId="2" fillId="5" borderId="0" xfId="0" applyFont="1" applyFill="1" applyBorder="1" applyAlignment="1" applyProtection="1">
      <alignment vertical="center"/>
    </xf>
    <xf numFmtId="0" fontId="36" fillId="8" borderId="0" xfId="0" applyFont="1" applyFill="1" applyBorder="1" applyAlignment="1" applyProtection="1">
      <alignment vertical="center"/>
    </xf>
    <xf numFmtId="0" fontId="38" fillId="9" borderId="0" xfId="0" applyFont="1" applyFill="1" applyProtection="1">
      <alignment horizontal="left"/>
      <protection locked="0" hidden="1"/>
    </xf>
    <xf numFmtId="0" fontId="38" fillId="9" borderId="0" xfId="0" quotePrefix="1" applyFont="1" applyFill="1" applyAlignment="1" applyProtection="1">
      <alignment horizontal="left" vertical="center"/>
      <protection locked="0" hidden="1"/>
    </xf>
    <xf numFmtId="0" fontId="39" fillId="0" borderId="0" xfId="0" applyFont="1" applyFill="1" applyBorder="1" applyAlignment="1">
      <alignment horizontal="left"/>
    </xf>
    <xf numFmtId="1" fontId="39" fillId="0" borderId="0" xfId="0" applyNumberFormat="1" applyFont="1" applyFill="1" applyBorder="1" applyAlignment="1" applyProtection="1">
      <alignment horizontal="center"/>
    </xf>
    <xf numFmtId="8" fontId="2" fillId="5" borderId="3" xfId="0" quotePrefix="1" applyNumberFormat="1" applyFont="1" applyFill="1" applyBorder="1" applyAlignment="1" applyProtection="1">
      <alignment horizontal="center" vertical="center"/>
      <protection hidden="1"/>
    </xf>
    <xf numFmtId="0" fontId="12" fillId="0" borderId="1" xfId="0" applyFont="1" applyFill="1" applyBorder="1" applyAlignment="1" applyProtection="1">
      <alignment vertical="center"/>
    </xf>
    <xf numFmtId="0" fontId="12" fillId="0" borderId="0" xfId="0" applyFont="1" applyFill="1" applyAlignment="1" applyProtection="1">
      <alignment horizontal="left" vertical="center"/>
    </xf>
    <xf numFmtId="0" fontId="12" fillId="0" borderId="0" xfId="0" applyFont="1" applyFill="1" applyProtection="1">
      <alignment horizontal="left"/>
    </xf>
    <xf numFmtId="0" fontId="12" fillId="0" borderId="0" xfId="0" applyFont="1" applyFill="1" applyBorder="1" applyProtection="1">
      <alignment horizontal="left"/>
    </xf>
    <xf numFmtId="0" fontId="12" fillId="0" borderId="0" xfId="0" applyFont="1" applyFill="1" applyBorder="1" applyAlignment="1" applyProtection="1">
      <alignment vertical="center"/>
    </xf>
    <xf numFmtId="0" fontId="12" fillId="0" borderId="1" xfId="0" applyFont="1" applyFill="1" applyBorder="1" applyAlignment="1" applyProtection="1">
      <alignment horizontal="left" vertical="center"/>
    </xf>
    <xf numFmtId="0" fontId="12" fillId="0" borderId="1" xfId="0" applyFont="1" applyFill="1" applyBorder="1" applyProtection="1">
      <alignment horizontal="left"/>
    </xf>
    <xf numFmtId="0" fontId="2" fillId="0" borderId="1" xfId="0" applyFont="1" applyFill="1" applyBorder="1" applyProtection="1">
      <alignment horizontal="left"/>
    </xf>
    <xf numFmtId="0" fontId="2" fillId="7" borderId="0" xfId="0" applyFont="1" applyFill="1" applyProtection="1">
      <alignment horizontal="left"/>
    </xf>
    <xf numFmtId="164" fontId="40" fillId="10" borderId="4" xfId="0" applyNumberFormat="1" applyFont="1" applyFill="1" applyBorder="1" applyAlignment="1" applyProtection="1">
      <alignment vertical="center"/>
    </xf>
    <xf numFmtId="0" fontId="7" fillId="11" borderId="5" xfId="0" applyFont="1" applyFill="1" applyBorder="1" applyAlignment="1" applyProtection="1">
      <alignment vertical="center"/>
      <protection locked="0"/>
    </xf>
    <xf numFmtId="0" fontId="1" fillId="6" borderId="6" xfId="0" applyFont="1" applyFill="1" applyBorder="1" applyAlignment="1" applyProtection="1">
      <alignment vertical="center" wrapText="1"/>
      <protection hidden="1"/>
    </xf>
    <xf numFmtId="0" fontId="1" fillId="5" borderId="2" xfId="0" applyFont="1" applyFill="1" applyBorder="1" applyAlignment="1" applyProtection="1"/>
    <xf numFmtId="0" fontId="1" fillId="6" borderId="7" xfId="0" applyFont="1" applyFill="1" applyBorder="1" applyAlignment="1" applyProtection="1">
      <alignment vertical="center" wrapText="1"/>
      <protection hidden="1"/>
    </xf>
    <xf numFmtId="0" fontId="4" fillId="0" borderId="0" xfId="3" quotePrefix="1" applyFont="1" applyFill="1" applyBorder="1" applyAlignment="1" applyProtection="1">
      <alignment vertical="center"/>
    </xf>
    <xf numFmtId="0" fontId="1" fillId="5" borderId="2" xfId="0" applyFont="1" applyFill="1" applyBorder="1" applyAlignment="1" applyProtection="1">
      <alignment vertical="center"/>
    </xf>
    <xf numFmtId="0" fontId="1" fillId="5" borderId="2" xfId="0" applyFont="1" applyFill="1" applyBorder="1" applyAlignment="1" applyProtection="1">
      <alignment horizontal="left" vertical="center"/>
    </xf>
    <xf numFmtId="0" fontId="2" fillId="5" borderId="2" xfId="0" applyFont="1" applyFill="1" applyBorder="1" applyAlignment="1" applyProtection="1">
      <alignment vertical="center"/>
    </xf>
    <xf numFmtId="0" fontId="11" fillId="6" borderId="8" xfId="0" applyFont="1" applyFill="1" applyBorder="1" applyAlignment="1" applyProtection="1">
      <alignment horizontal="center" vertical="center" wrapText="1"/>
    </xf>
    <xf numFmtId="8" fontId="7" fillId="5" borderId="3" xfId="0" quotePrefix="1" applyNumberFormat="1" applyFont="1" applyFill="1" applyBorder="1" applyAlignment="1" applyProtection="1">
      <alignment horizontal="center" vertical="center" wrapText="1"/>
    </xf>
    <xf numFmtId="0" fontId="11" fillId="6" borderId="3" xfId="0" applyFont="1" applyFill="1" applyBorder="1" applyAlignment="1" applyProtection="1">
      <alignment horizontal="center" vertical="center" wrapText="1"/>
    </xf>
    <xf numFmtId="166" fontId="5" fillId="5" borderId="0" xfId="0" applyNumberFormat="1" applyFont="1" applyFill="1" applyBorder="1" applyAlignment="1" applyProtection="1">
      <alignment horizontal="center" vertical="center"/>
      <protection hidden="1"/>
    </xf>
    <xf numFmtId="166" fontId="5" fillId="5" borderId="9" xfId="0" applyNumberFormat="1" applyFont="1" applyFill="1" applyBorder="1" applyAlignment="1" applyProtection="1">
      <alignment horizontal="center" vertical="center"/>
      <protection hidden="1"/>
    </xf>
    <xf numFmtId="0" fontId="2" fillId="5" borderId="0" xfId="0" applyFont="1" applyFill="1" applyBorder="1" applyProtection="1">
      <alignment horizontal="left"/>
      <protection hidden="1"/>
    </xf>
    <xf numFmtId="0" fontId="7" fillId="5" borderId="0" xfId="0" applyFont="1" applyFill="1" applyBorder="1" applyAlignment="1" applyProtection="1">
      <alignment vertical="center"/>
      <protection hidden="1"/>
    </xf>
    <xf numFmtId="3" fontId="9" fillId="5" borderId="0" xfId="0" applyNumberFormat="1" applyFont="1" applyFill="1" applyBorder="1" applyAlignment="1" applyProtection="1">
      <alignment vertical="center"/>
      <protection hidden="1"/>
    </xf>
    <xf numFmtId="164" fontId="40" fillId="10" borderId="4" xfId="0" applyNumberFormat="1" applyFont="1" applyFill="1" applyBorder="1" applyAlignment="1" applyProtection="1">
      <alignment vertical="center"/>
      <protection hidden="1"/>
    </xf>
    <xf numFmtId="0" fontId="2" fillId="0" borderId="0" xfId="0" applyFont="1" applyFill="1" applyBorder="1" applyAlignment="1" applyProtection="1"/>
    <xf numFmtId="0" fontId="2" fillId="0" borderId="0" xfId="0" applyFont="1" applyFill="1" applyBorder="1" applyAlignment="1" applyProtection="1">
      <alignment horizontal="left"/>
      <protection locked="0" hidden="1"/>
    </xf>
    <xf numFmtId="0" fontId="7" fillId="12" borderId="1" xfId="0" applyFont="1" applyFill="1" applyBorder="1" applyAlignment="1" applyProtection="1">
      <alignment vertical="center"/>
      <protection locked="0"/>
    </xf>
    <xf numFmtId="0" fontId="2" fillId="5" borderId="0" xfId="0" applyFont="1" applyFill="1" applyBorder="1" applyAlignment="1" applyProtection="1">
      <alignment horizontal="left" vertical="top" wrapText="1"/>
    </xf>
    <xf numFmtId="0" fontId="9" fillId="5" borderId="0" xfId="0" applyFont="1" applyFill="1" applyBorder="1" applyAlignment="1" applyProtection="1">
      <alignment horizontal="left" vertical="top" wrapText="1"/>
    </xf>
    <xf numFmtId="0" fontId="1" fillId="6" borderId="10" xfId="0" applyFont="1" applyFill="1" applyBorder="1" applyAlignment="1" applyProtection="1">
      <alignment horizontal="center" vertical="center" wrapText="1"/>
      <protection hidden="1"/>
    </xf>
    <xf numFmtId="0" fontId="7" fillId="8" borderId="1" xfId="0" applyFont="1" applyFill="1" applyBorder="1" applyAlignment="1" applyProtection="1">
      <alignment horizontal="center" vertical="center" wrapText="1"/>
      <protection locked="0"/>
    </xf>
    <xf numFmtId="0" fontId="1" fillId="5" borderId="0" xfId="0" applyFont="1" applyFill="1" applyBorder="1" applyAlignment="1" applyProtection="1">
      <alignment horizontal="left" vertical="top" wrapText="1"/>
    </xf>
    <xf numFmtId="0" fontId="11" fillId="6" borderId="8" xfId="0" applyFont="1" applyFill="1" applyBorder="1" applyAlignment="1" applyProtection="1">
      <alignment horizontal="center" vertical="center" wrapText="1"/>
      <protection hidden="1"/>
    </xf>
    <xf numFmtId="0" fontId="41" fillId="13" borderId="9" xfId="0" applyFont="1" applyFill="1" applyBorder="1" applyAlignment="1" applyProtection="1">
      <alignment vertical="center"/>
      <protection hidden="1"/>
    </xf>
    <xf numFmtId="0" fontId="2" fillId="5" borderId="0" xfId="0" applyFont="1" applyFill="1" applyBorder="1" applyAlignment="1" applyProtection="1">
      <alignment horizontal="left" vertical="top" wrapText="1"/>
    </xf>
    <xf numFmtId="0" fontId="9" fillId="5" borderId="0" xfId="0" applyFont="1" applyFill="1" applyBorder="1" applyAlignment="1" applyProtection="1">
      <alignment horizontal="left" vertical="top" wrapText="1"/>
    </xf>
    <xf numFmtId="165" fontId="2" fillId="5" borderId="5" xfId="1" applyNumberFormat="1" applyFont="1" applyFill="1" applyBorder="1" applyAlignment="1" applyProtection="1">
      <alignment horizontal="center" vertical="center"/>
      <protection hidden="1"/>
    </xf>
    <xf numFmtId="0" fontId="3" fillId="5" borderId="11" xfId="0" applyFont="1" applyFill="1" applyBorder="1" applyAlignment="1" applyProtection="1">
      <alignment vertical="center" wrapText="1"/>
    </xf>
    <xf numFmtId="0" fontId="12" fillId="5" borderId="0" xfId="0" applyFont="1" applyFill="1" applyBorder="1" applyAlignment="1" applyProtection="1">
      <alignment vertical="center"/>
    </xf>
    <xf numFmtId="0" fontId="1" fillId="0" borderId="0" xfId="0" applyFont="1" applyFill="1" applyProtection="1">
      <alignment horizontal="left"/>
    </xf>
    <xf numFmtId="164" fontId="40" fillId="10" borderId="4" xfId="0" quotePrefix="1" applyNumberFormat="1" applyFont="1" applyFill="1" applyBorder="1" applyAlignment="1" applyProtection="1">
      <alignment vertical="center"/>
      <protection hidden="1"/>
    </xf>
    <xf numFmtId="0" fontId="2" fillId="5" borderId="12" xfId="0" applyFont="1" applyFill="1" applyBorder="1" applyAlignment="1" applyProtection="1">
      <alignment horizontal="left" vertical="center"/>
      <protection hidden="1"/>
    </xf>
    <xf numFmtId="0" fontId="4" fillId="5" borderId="0" xfId="0" applyNumberFormat="1" applyFont="1" applyFill="1" applyBorder="1" applyAlignment="1" applyProtection="1">
      <alignment horizontal="center" vertical="center"/>
      <protection hidden="1"/>
    </xf>
    <xf numFmtId="165" fontId="4" fillId="5" borderId="0" xfId="0" applyNumberFormat="1" applyFont="1" applyFill="1" applyBorder="1" applyAlignment="1" applyProtection="1">
      <alignment vertical="center"/>
      <protection hidden="1"/>
    </xf>
    <xf numFmtId="0" fontId="2" fillId="0" borderId="0" xfId="0" quotePrefix="1" applyFont="1" applyFill="1" applyBorder="1" applyAlignment="1" applyProtection="1">
      <alignment vertical="center"/>
      <protection locked="0"/>
    </xf>
    <xf numFmtId="8" fontId="2" fillId="5" borderId="13" xfId="0" applyNumberFormat="1" applyFont="1" applyFill="1" applyBorder="1" applyAlignment="1" applyProtection="1">
      <alignment horizontal="center" vertical="center"/>
      <protection hidden="1"/>
    </xf>
    <xf numFmtId="0" fontId="35" fillId="10" borderId="4" xfId="2" quotePrefix="1" applyFill="1" applyBorder="1" applyAlignment="1" applyProtection="1">
      <alignment vertical="center"/>
      <protection locked="0"/>
    </xf>
    <xf numFmtId="0" fontId="2" fillId="5" borderId="9" xfId="0" applyFont="1" applyFill="1" applyBorder="1" applyAlignment="1" applyProtection="1">
      <alignment horizontal="left" vertical="center"/>
    </xf>
    <xf numFmtId="0" fontId="2" fillId="5" borderId="9" xfId="0" applyFont="1" applyFill="1" applyBorder="1" applyAlignment="1">
      <alignment horizontal="left" vertical="center"/>
    </xf>
    <xf numFmtId="0" fontId="8" fillId="7" borderId="0" xfId="0" applyFont="1" applyFill="1" applyBorder="1" applyAlignment="1" applyProtection="1">
      <alignment horizontal="left" vertical="center"/>
    </xf>
    <xf numFmtId="0" fontId="2" fillId="5" borderId="0" xfId="0" applyFont="1" applyFill="1" applyBorder="1" applyAlignment="1" applyProtection="1">
      <alignment horizontal="left" vertical="center"/>
    </xf>
    <xf numFmtId="0" fontId="2" fillId="5" borderId="0" xfId="0" applyFont="1" applyFill="1" applyProtection="1">
      <alignment horizontal="left"/>
    </xf>
    <xf numFmtId="0" fontId="13" fillId="2" borderId="0" xfId="3" applyFont="1" applyFill="1" applyAlignment="1" applyProtection="1">
      <alignment horizontal="center"/>
      <protection hidden="1"/>
    </xf>
    <xf numFmtId="164" fontId="40" fillId="10" borderId="14" xfId="0" quotePrefix="1" applyNumberFormat="1" applyFont="1" applyFill="1" applyBorder="1" applyAlignment="1" applyProtection="1">
      <alignment vertical="center"/>
      <protection hidden="1"/>
    </xf>
    <xf numFmtId="0" fontId="35" fillId="10" borderId="15" xfId="2" quotePrefix="1" applyFill="1" applyBorder="1" applyAlignment="1" applyProtection="1">
      <alignment horizontal="left" vertical="center"/>
      <protection locked="0"/>
    </xf>
    <xf numFmtId="0" fontId="41" fillId="13" borderId="16" xfId="0" quotePrefix="1" applyFont="1" applyFill="1" applyBorder="1" applyAlignment="1" applyProtection="1">
      <alignment vertical="center"/>
      <protection hidden="1"/>
    </xf>
    <xf numFmtId="0" fontId="1" fillId="5" borderId="17" xfId="0" applyFont="1" applyFill="1" applyBorder="1" applyAlignment="1" applyProtection="1">
      <alignment horizontal="center" vertical="center" wrapText="1"/>
    </xf>
    <xf numFmtId="0" fontId="32" fillId="5" borderId="18" xfId="0" applyFont="1" applyFill="1" applyBorder="1" applyAlignment="1" applyProtection="1">
      <alignment vertical="center"/>
    </xf>
    <xf numFmtId="8" fontId="1" fillId="5" borderId="19" xfId="0" applyNumberFormat="1" applyFont="1" applyFill="1" applyBorder="1" applyAlignment="1" applyProtection="1">
      <alignment horizontal="center" vertical="center" wrapText="1"/>
      <protection hidden="1"/>
    </xf>
    <xf numFmtId="0" fontId="2" fillId="16" borderId="0" xfId="0" applyFont="1" applyFill="1" applyBorder="1" applyAlignment="1" applyProtection="1">
      <alignment vertical="center"/>
    </xf>
    <xf numFmtId="0" fontId="13" fillId="2" borderId="0" xfId="3" applyFont="1" applyFill="1" applyAlignment="1">
      <alignment horizontal="center" vertical="center" wrapText="1"/>
    </xf>
    <xf numFmtId="0" fontId="18" fillId="2" borderId="0" xfId="3" applyFont="1" applyFill="1" applyAlignment="1" applyProtection="1">
      <alignment horizontal="center"/>
      <protection hidden="1"/>
    </xf>
    <xf numFmtId="0" fontId="17" fillId="2" borderId="0" xfId="3" applyFont="1" applyFill="1" applyAlignment="1">
      <alignment horizontal="center"/>
    </xf>
    <xf numFmtId="0" fontId="18" fillId="2" borderId="0" xfId="3" applyFont="1" applyFill="1" applyAlignment="1">
      <alignment horizontal="center" vertical="center"/>
    </xf>
    <xf numFmtId="0" fontId="42" fillId="2" borderId="0" xfId="3" applyFont="1" applyFill="1" applyAlignment="1" applyProtection="1">
      <alignment horizontal="center"/>
    </xf>
    <xf numFmtId="0" fontId="43" fillId="2" borderId="0" xfId="3" applyFont="1" applyFill="1" applyAlignment="1" applyProtection="1">
      <alignment horizontal="center"/>
    </xf>
    <xf numFmtId="0" fontId="2" fillId="2" borderId="0" xfId="3" applyFont="1" applyFill="1" applyAlignment="1">
      <alignment horizontal="center"/>
    </xf>
    <xf numFmtId="0" fontId="44" fillId="2" borderId="0" xfId="2" applyFont="1" applyFill="1" applyAlignment="1" applyProtection="1">
      <alignment horizontal="left"/>
    </xf>
    <xf numFmtId="0" fontId="15" fillId="2" borderId="0" xfId="3" applyFont="1" applyFill="1" applyAlignment="1" applyProtection="1">
      <alignment horizontal="center"/>
      <protection locked="0" hidden="1"/>
    </xf>
    <xf numFmtId="0" fontId="19" fillId="2" borderId="0" xfId="3" applyFont="1" applyFill="1" applyAlignment="1" applyProtection="1">
      <alignment horizontal="center"/>
      <protection locked="0" hidden="1"/>
    </xf>
    <xf numFmtId="0" fontId="2" fillId="2" borderId="0" xfId="3" quotePrefix="1" applyFont="1" applyFill="1" applyAlignment="1">
      <alignment horizontal="center"/>
    </xf>
    <xf numFmtId="0" fontId="13" fillId="2" borderId="0" xfId="3" applyFont="1" applyFill="1" applyAlignment="1" applyProtection="1">
      <alignment horizontal="center"/>
      <protection hidden="1"/>
    </xf>
    <xf numFmtId="0" fontId="13" fillId="2" borderId="0" xfId="3" applyFont="1" applyFill="1" applyAlignment="1" applyProtection="1">
      <alignment horizontal="center" wrapText="1"/>
      <protection hidden="1"/>
    </xf>
    <xf numFmtId="14" fontId="1" fillId="2" borderId="0" xfId="3" applyNumberFormat="1" applyFont="1" applyFill="1" applyAlignment="1">
      <alignment horizontal="center" vertical="center"/>
    </xf>
    <xf numFmtId="0" fontId="1" fillId="2" borderId="0" xfId="3" applyFont="1" applyFill="1" applyAlignment="1">
      <alignment horizontal="center" vertical="center"/>
    </xf>
    <xf numFmtId="0" fontId="33" fillId="2" borderId="0" xfId="3" applyFont="1" applyFill="1" applyAlignment="1">
      <alignment horizontal="center"/>
    </xf>
    <xf numFmtId="0" fontId="7" fillId="11" borderId="5" xfId="0" applyFont="1" applyFill="1" applyBorder="1" applyAlignment="1" applyProtection="1">
      <alignment horizontal="left" vertical="center" wrapText="1"/>
      <protection locked="0"/>
    </xf>
    <xf numFmtId="0" fontId="7" fillId="11" borderId="13" xfId="0" applyFont="1" applyFill="1" applyBorder="1" applyAlignment="1" applyProtection="1">
      <alignment horizontal="left" vertical="center" wrapText="1"/>
      <protection locked="0"/>
    </xf>
    <xf numFmtId="0" fontId="7" fillId="11" borderId="3" xfId="0" applyFont="1" applyFill="1" applyBorder="1" applyAlignment="1" applyProtection="1">
      <alignment horizontal="left" vertical="center"/>
      <protection locked="0"/>
    </xf>
    <xf numFmtId="0" fontId="7" fillId="11" borderId="5" xfId="0" applyFont="1" applyFill="1" applyBorder="1" applyAlignment="1" applyProtection="1">
      <alignment horizontal="left" vertical="center"/>
      <protection locked="0"/>
    </xf>
    <xf numFmtId="0" fontId="7" fillId="11" borderId="13" xfId="0" applyFont="1" applyFill="1" applyBorder="1" applyAlignment="1" applyProtection="1">
      <alignment horizontal="left" vertical="center"/>
      <protection locked="0"/>
    </xf>
    <xf numFmtId="0" fontId="7" fillId="8" borderId="3" xfId="0" applyFont="1" applyFill="1" applyBorder="1" applyAlignment="1" applyProtection="1">
      <alignment horizontal="center" vertical="center" wrapText="1"/>
      <protection locked="0"/>
    </xf>
    <xf numFmtId="0" fontId="7" fillId="8" borderId="13" xfId="0" applyFont="1" applyFill="1" applyBorder="1" applyAlignment="1" applyProtection="1">
      <alignment horizontal="center" vertical="center" wrapText="1"/>
      <protection locked="0"/>
    </xf>
    <xf numFmtId="0" fontId="1" fillId="6" borderId="21" xfId="0" applyFont="1" applyFill="1" applyBorder="1" applyAlignment="1" applyProtection="1">
      <alignment horizontal="center" vertical="center" wrapText="1"/>
      <protection hidden="1"/>
    </xf>
    <xf numFmtId="0" fontId="1" fillId="6" borderId="6" xfId="0" applyFont="1" applyFill="1" applyBorder="1" applyAlignment="1" applyProtection="1">
      <alignment horizontal="center" vertical="center" wrapText="1"/>
      <protection hidden="1"/>
    </xf>
    <xf numFmtId="0" fontId="1" fillId="6" borderId="10" xfId="0" applyFont="1" applyFill="1" applyBorder="1" applyAlignment="1" applyProtection="1">
      <alignment horizontal="center" vertical="center" wrapText="1"/>
      <protection hidden="1"/>
    </xf>
    <xf numFmtId="0" fontId="1" fillId="6" borderId="3" xfId="0" applyFont="1" applyFill="1" applyBorder="1" applyAlignment="1" applyProtection="1">
      <alignment horizontal="center" vertical="center" wrapText="1"/>
      <protection hidden="1"/>
    </xf>
    <xf numFmtId="0" fontId="1" fillId="6" borderId="13" xfId="0" applyFont="1" applyFill="1" applyBorder="1" applyAlignment="1" applyProtection="1">
      <alignment horizontal="center" vertical="center" wrapText="1"/>
      <protection hidden="1"/>
    </xf>
    <xf numFmtId="0" fontId="41" fillId="5" borderId="11" xfId="0" applyFont="1" applyFill="1" applyBorder="1" applyAlignment="1" applyProtection="1">
      <alignment horizontal="center" vertical="center" wrapText="1"/>
      <protection hidden="1"/>
    </xf>
    <xf numFmtId="0" fontId="45" fillId="5" borderId="11" xfId="0" applyFont="1" applyFill="1" applyBorder="1" applyAlignment="1" applyProtection="1">
      <alignment horizontal="center" vertical="center" wrapText="1"/>
      <protection hidden="1"/>
    </xf>
    <xf numFmtId="164" fontId="40" fillId="10" borderId="4" xfId="0" quotePrefix="1" applyNumberFormat="1" applyFont="1" applyFill="1" applyBorder="1" applyAlignment="1" applyProtection="1">
      <alignment horizontal="left" vertical="center"/>
      <protection hidden="1"/>
    </xf>
    <xf numFmtId="164" fontId="35" fillId="10" borderId="4" xfId="2" applyNumberFormat="1" applyFill="1" applyBorder="1" applyAlignment="1" applyProtection="1">
      <alignment horizontal="center" vertical="center"/>
      <protection locked="0"/>
    </xf>
    <xf numFmtId="0" fontId="9" fillId="5" borderId="19" xfId="0" applyFont="1" applyFill="1" applyBorder="1" applyAlignment="1" applyProtection="1">
      <alignment horizontal="center" vertical="top" wrapText="1"/>
    </xf>
    <xf numFmtId="0" fontId="9" fillId="5" borderId="14" xfId="0" applyFont="1" applyFill="1" applyBorder="1" applyAlignment="1" applyProtection="1">
      <alignment horizontal="center" vertical="top" wrapText="1"/>
    </xf>
    <xf numFmtId="0" fontId="3" fillId="5" borderId="14"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15" xfId="0" applyFont="1" applyFill="1" applyBorder="1" applyAlignment="1" applyProtection="1">
      <alignment horizontal="center" vertical="center" wrapText="1"/>
    </xf>
    <xf numFmtId="164" fontId="40" fillId="10" borderId="4" xfId="0" quotePrefix="1" applyNumberFormat="1" applyFont="1" applyFill="1" applyBorder="1" applyAlignment="1" applyProtection="1">
      <alignment horizontal="left" vertical="center"/>
    </xf>
    <xf numFmtId="164" fontId="40" fillId="10" borderId="22" xfId="0" quotePrefix="1" applyNumberFormat="1" applyFont="1" applyFill="1" applyBorder="1" applyAlignment="1" applyProtection="1">
      <alignment horizontal="left" vertical="center"/>
    </xf>
    <xf numFmtId="0" fontId="7" fillId="11" borderId="3" xfId="0" applyFont="1" applyFill="1" applyBorder="1" applyAlignment="1" applyProtection="1">
      <alignment horizontal="left" vertical="center" wrapText="1"/>
      <protection locked="0"/>
    </xf>
    <xf numFmtId="0" fontId="2" fillId="0" borderId="3" xfId="0" applyFont="1" applyBorder="1" applyAlignment="1">
      <alignment horizontal="left" vertical="center" wrapText="1"/>
    </xf>
    <xf numFmtId="0" fontId="2" fillId="0" borderId="5" xfId="0" applyFont="1" applyBorder="1" applyAlignment="1">
      <alignment horizontal="left" vertical="center"/>
    </xf>
    <xf numFmtId="0" fontId="2" fillId="0" borderId="13" xfId="0" applyFont="1" applyBorder="1" applyAlignment="1">
      <alignment horizontal="left" vertical="center"/>
    </xf>
    <xf numFmtId="0" fontId="2" fillId="5" borderId="3" xfId="0" applyFont="1" applyFill="1" applyBorder="1" applyAlignment="1" applyProtection="1">
      <alignment horizontal="left" vertical="center"/>
    </xf>
    <xf numFmtId="0" fontId="2" fillId="5" borderId="13" xfId="0" applyFont="1" applyFill="1" applyBorder="1" applyAlignment="1" applyProtection="1">
      <alignment horizontal="left" vertical="center"/>
    </xf>
    <xf numFmtId="0" fontId="1" fillId="10" borderId="16" xfId="0" applyFont="1" applyFill="1" applyBorder="1" applyAlignment="1" applyProtection="1">
      <alignment horizontal="left" vertical="center"/>
    </xf>
    <xf numFmtId="0" fontId="1" fillId="10" borderId="9" xfId="0" applyFont="1" applyFill="1" applyBorder="1" applyAlignment="1" applyProtection="1">
      <alignment horizontal="left" vertical="center"/>
    </xf>
    <xf numFmtId="0" fontId="1" fillId="10" borderId="20" xfId="0" applyFont="1" applyFill="1" applyBorder="1" applyAlignment="1" applyProtection="1">
      <alignment horizontal="left" vertical="center"/>
    </xf>
    <xf numFmtId="0" fontId="2" fillId="0" borderId="3" xfId="0" applyFont="1" applyBorder="1" applyAlignment="1">
      <alignment horizontal="left" vertical="center"/>
    </xf>
    <xf numFmtId="0" fontId="2" fillId="5" borderId="16" xfId="0" applyFont="1" applyFill="1" applyBorder="1" applyAlignment="1" applyProtection="1">
      <alignment horizontal="left" vertical="center"/>
    </xf>
    <xf numFmtId="0" fontId="2" fillId="5" borderId="20" xfId="0" applyFont="1" applyFill="1" applyBorder="1" applyAlignment="1" applyProtection="1">
      <alignment horizontal="left" vertical="center"/>
    </xf>
    <xf numFmtId="0" fontId="1" fillId="6" borderId="5" xfId="0" applyFont="1" applyFill="1" applyBorder="1" applyAlignment="1" applyProtection="1">
      <alignment horizontal="center" vertical="center" wrapText="1"/>
      <protection hidden="1"/>
    </xf>
    <xf numFmtId="0" fontId="1" fillId="6" borderId="21" xfId="0" applyFont="1" applyFill="1" applyBorder="1" applyAlignment="1" applyProtection="1">
      <alignment horizontal="center" vertical="center"/>
      <protection hidden="1"/>
    </xf>
    <xf numFmtId="0" fontId="1" fillId="6" borderId="6" xfId="0" applyFont="1" applyFill="1" applyBorder="1" applyAlignment="1" applyProtection="1">
      <alignment horizontal="center" vertical="center"/>
      <protection hidden="1"/>
    </xf>
    <xf numFmtId="0" fontId="1" fillId="6" borderId="10" xfId="0" applyFont="1" applyFill="1" applyBorder="1" applyAlignment="1" applyProtection="1">
      <alignment horizontal="center" vertical="center"/>
      <protection hidden="1"/>
    </xf>
    <xf numFmtId="0" fontId="25" fillId="6" borderId="21" xfId="0" applyFont="1" applyFill="1" applyBorder="1" applyAlignment="1" applyProtection="1">
      <alignment horizontal="center" vertical="center" wrapText="1"/>
      <protection hidden="1"/>
    </xf>
    <xf numFmtId="0" fontId="25" fillId="6" borderId="10" xfId="0" applyFont="1" applyFill="1" applyBorder="1" applyAlignment="1" applyProtection="1">
      <alignment horizontal="center" vertical="center" wrapText="1"/>
      <protection hidden="1"/>
    </xf>
    <xf numFmtId="0" fontId="2" fillId="0" borderId="1" xfId="0" applyFont="1" applyBorder="1" applyAlignment="1">
      <alignment horizontal="left" vertical="center"/>
    </xf>
    <xf numFmtId="0" fontId="0" fillId="0" borderId="1" xfId="0" applyBorder="1" applyAlignment="1">
      <alignment horizontal="left" vertical="center"/>
    </xf>
    <xf numFmtId="0" fontId="2" fillId="5" borderId="1" xfId="0" applyFont="1" applyFill="1" applyBorder="1" applyAlignment="1" applyProtection="1">
      <alignment horizontal="left" vertical="center"/>
    </xf>
    <xf numFmtId="0" fontId="2" fillId="5" borderId="9" xfId="0" applyFont="1" applyFill="1" applyBorder="1" applyAlignment="1" applyProtection="1">
      <alignment horizontal="left" vertical="center"/>
    </xf>
    <xf numFmtId="0" fontId="2" fillId="5" borderId="4" xfId="0" applyFont="1" applyFill="1" applyBorder="1" applyAlignment="1" applyProtection="1">
      <alignment horizontal="center" vertical="center" wrapText="1"/>
    </xf>
    <xf numFmtId="0" fontId="2" fillId="5" borderId="15" xfId="0" applyFont="1" applyFill="1" applyBorder="1" applyAlignment="1" applyProtection="1">
      <alignment horizontal="center" vertical="center" wrapText="1"/>
    </xf>
    <xf numFmtId="0" fontId="7" fillId="8" borderId="3" xfId="0" applyFont="1" applyFill="1" applyBorder="1" applyAlignment="1" applyProtection="1">
      <alignment horizontal="center" vertical="center"/>
      <protection locked="0"/>
    </xf>
    <xf numFmtId="0" fontId="7" fillId="8" borderId="5" xfId="0" applyFont="1" applyFill="1" applyBorder="1" applyAlignment="1" applyProtection="1">
      <alignment horizontal="center" vertical="center"/>
      <protection locked="0"/>
    </xf>
    <xf numFmtId="0" fontId="7" fillId="8" borderId="13" xfId="0" applyFont="1" applyFill="1" applyBorder="1" applyAlignment="1" applyProtection="1">
      <alignment horizontal="center" vertical="center"/>
      <protection locked="0"/>
    </xf>
    <xf numFmtId="0" fontId="1" fillId="5" borderId="7" xfId="0" applyFont="1" applyFill="1" applyBorder="1" applyAlignment="1" applyProtection="1">
      <alignment horizontal="center" vertical="center" wrapText="1"/>
    </xf>
    <xf numFmtId="0" fontId="1" fillId="10" borderId="3" xfId="0" applyFont="1" applyFill="1" applyBorder="1" applyAlignment="1" applyProtection="1">
      <alignment horizontal="left"/>
    </xf>
    <xf numFmtId="0" fontId="1" fillId="10" borderId="5" xfId="0" applyFont="1" applyFill="1" applyBorder="1" applyAlignment="1" applyProtection="1">
      <alignment horizontal="left"/>
    </xf>
    <xf numFmtId="0" fontId="1" fillId="10" borderId="13" xfId="0" applyFont="1" applyFill="1" applyBorder="1" applyAlignment="1" applyProtection="1">
      <alignment horizontal="left"/>
    </xf>
    <xf numFmtId="0" fontId="1" fillId="5" borderId="3" xfId="0" applyFont="1" applyFill="1" applyBorder="1" applyAlignment="1" applyProtection="1">
      <alignment horizontal="left" vertical="center"/>
    </xf>
    <xf numFmtId="0" fontId="1" fillId="5" borderId="5" xfId="0" applyFont="1" applyFill="1" applyBorder="1" applyAlignment="1" applyProtection="1">
      <alignment horizontal="left" vertical="center"/>
    </xf>
    <xf numFmtId="0" fontId="1" fillId="5" borderId="13" xfId="0" applyFont="1" applyFill="1" applyBorder="1" applyAlignment="1" applyProtection="1">
      <alignment horizontal="left" vertical="center"/>
    </xf>
    <xf numFmtId="0" fontId="26" fillId="11" borderId="14" xfId="0" applyFont="1" applyFill="1" applyBorder="1" applyAlignment="1" applyProtection="1">
      <alignment horizontal="left" vertical="center" wrapText="1"/>
      <protection hidden="1"/>
    </xf>
    <xf numFmtId="0" fontId="26" fillId="11" borderId="4" xfId="0" applyFont="1" applyFill="1" applyBorder="1" applyAlignment="1" applyProtection="1">
      <alignment horizontal="left" vertical="center" wrapText="1"/>
      <protection hidden="1"/>
    </xf>
    <xf numFmtId="0" fontId="26" fillId="11" borderId="15" xfId="0" applyFont="1" applyFill="1" applyBorder="1" applyAlignment="1" applyProtection="1">
      <alignment horizontal="left" vertical="center" wrapText="1"/>
      <protection hidden="1"/>
    </xf>
    <xf numFmtId="0" fontId="2" fillId="5" borderId="5" xfId="0" applyFont="1" applyFill="1" applyBorder="1" applyAlignment="1" applyProtection="1">
      <alignment horizontal="left" vertical="center"/>
    </xf>
    <xf numFmtId="0" fontId="26" fillId="8" borderId="14" xfId="0" applyFont="1" applyFill="1" applyBorder="1" applyAlignment="1" applyProtection="1">
      <alignment horizontal="left" vertical="center" wrapText="1"/>
      <protection hidden="1"/>
    </xf>
    <xf numFmtId="0" fontId="26" fillId="8" borderId="4" xfId="0" applyFont="1" applyFill="1" applyBorder="1" applyAlignment="1" applyProtection="1">
      <alignment horizontal="left" vertical="center" wrapText="1"/>
      <protection hidden="1"/>
    </xf>
    <xf numFmtId="0" fontId="26" fillId="8" borderId="15" xfId="0" applyFont="1" applyFill="1" applyBorder="1" applyAlignment="1" applyProtection="1">
      <alignment horizontal="left" vertical="center" wrapText="1"/>
      <protection hidden="1"/>
    </xf>
    <xf numFmtId="0" fontId="8" fillId="14" borderId="23" xfId="0" applyFont="1" applyFill="1" applyBorder="1" applyAlignment="1" applyProtection="1">
      <alignment horizontal="left" vertical="center"/>
      <protection hidden="1"/>
    </xf>
    <xf numFmtId="0" fontId="8" fillId="14" borderId="22" xfId="0" applyFont="1" applyFill="1" applyBorder="1" applyAlignment="1" applyProtection="1">
      <alignment horizontal="left" vertical="center"/>
      <protection hidden="1"/>
    </xf>
    <xf numFmtId="0" fontId="8" fillId="14" borderId="24" xfId="0" applyFont="1" applyFill="1" applyBorder="1" applyAlignment="1" applyProtection="1">
      <alignment horizontal="left" vertical="center"/>
      <protection hidden="1"/>
    </xf>
    <xf numFmtId="0" fontId="7" fillId="11" borderId="3" xfId="0" applyFont="1" applyFill="1" applyBorder="1" applyAlignment="1" applyProtection="1">
      <alignment horizontal="center" vertical="center"/>
      <protection locked="0"/>
    </xf>
    <xf numFmtId="0" fontId="7" fillId="11" borderId="13" xfId="0" applyFont="1" applyFill="1" applyBorder="1" applyAlignment="1" applyProtection="1">
      <alignment horizontal="center" vertical="center"/>
      <protection locked="0"/>
    </xf>
    <xf numFmtId="0" fontId="41" fillId="5" borderId="14" xfId="0" applyFont="1" applyFill="1" applyBorder="1" applyAlignment="1" applyProtection="1">
      <alignment horizontal="center" vertical="center" wrapText="1"/>
      <protection hidden="1"/>
    </xf>
    <xf numFmtId="0" fontId="45" fillId="5" borderId="4" xfId="0" applyFont="1" applyFill="1" applyBorder="1" applyAlignment="1" applyProtection="1">
      <alignment horizontal="center" vertical="center" wrapText="1"/>
      <protection hidden="1"/>
    </xf>
    <xf numFmtId="0" fontId="45" fillId="5" borderId="15" xfId="0" applyFont="1" applyFill="1" applyBorder="1" applyAlignment="1" applyProtection="1">
      <alignment horizontal="center" vertical="center" wrapText="1"/>
      <protection hidden="1"/>
    </xf>
    <xf numFmtId="0" fontId="35" fillId="5" borderId="0" xfId="2" applyFill="1" applyBorder="1" applyAlignment="1" applyProtection="1">
      <alignment horizontal="left" vertical="center" wrapText="1"/>
      <protection locked="0"/>
    </xf>
    <xf numFmtId="0" fontId="2" fillId="5" borderId="0" xfId="0" applyFont="1" applyFill="1" applyBorder="1" applyAlignment="1" applyProtection="1">
      <alignment horizontal="left" vertical="top" wrapText="1"/>
    </xf>
    <xf numFmtId="0" fontId="1" fillId="6" borderId="25" xfId="0" applyFont="1" applyFill="1" applyBorder="1" applyAlignment="1" applyProtection="1">
      <alignment horizontal="center" vertical="center" wrapText="1"/>
      <protection hidden="1"/>
    </xf>
    <xf numFmtId="0" fontId="1" fillId="5" borderId="0" xfId="0" applyFont="1" applyFill="1" applyBorder="1" applyAlignment="1" applyProtection="1">
      <alignment horizontal="left" vertical="top" wrapText="1"/>
    </xf>
    <xf numFmtId="164" fontId="6" fillId="10" borderId="4" xfId="0" applyNumberFormat="1" applyFont="1" applyFill="1" applyBorder="1" applyAlignment="1" applyProtection="1">
      <alignment horizontal="left" vertical="center" wrapText="1"/>
    </xf>
    <xf numFmtId="14" fontId="5" fillId="11" borderId="13" xfId="0" applyNumberFormat="1" applyFont="1" applyFill="1" applyBorder="1" applyAlignment="1" applyProtection="1">
      <alignment horizontal="center" vertical="center"/>
      <protection locked="0"/>
    </xf>
    <xf numFmtId="14" fontId="5" fillId="11" borderId="1" xfId="0" applyNumberFormat="1" applyFont="1" applyFill="1" applyBorder="1" applyAlignment="1" applyProtection="1">
      <alignment horizontal="center" vertical="center"/>
      <protection locked="0"/>
    </xf>
    <xf numFmtId="14" fontId="5" fillId="11" borderId="3" xfId="0" applyNumberFormat="1" applyFont="1" applyFill="1" applyBorder="1" applyAlignment="1" applyProtection="1">
      <alignment horizontal="center" vertical="center"/>
      <protection locked="0"/>
    </xf>
    <xf numFmtId="0" fontId="9" fillId="5" borderId="0" xfId="0" applyFont="1" applyFill="1" applyBorder="1" applyAlignment="1" applyProtection="1">
      <alignment horizontal="left" vertical="top" wrapText="1"/>
    </xf>
    <xf numFmtId="0" fontId="1" fillId="6" borderId="12" xfId="0" applyFont="1" applyFill="1" applyBorder="1" applyAlignment="1" applyProtection="1">
      <alignment horizontal="center" vertical="center" wrapText="1"/>
      <protection hidden="1"/>
    </xf>
    <xf numFmtId="0" fontId="1" fillId="6" borderId="28" xfId="0" applyFont="1" applyFill="1" applyBorder="1" applyAlignment="1" applyProtection="1">
      <alignment horizontal="center" vertical="center" wrapText="1"/>
      <protection hidden="1"/>
    </xf>
    <xf numFmtId="8" fontId="23" fillId="5" borderId="0" xfId="0" applyNumberFormat="1" applyFont="1" applyFill="1" applyBorder="1" applyAlignment="1" applyProtection="1">
      <alignment horizontal="right" vertical="top" wrapText="1"/>
      <protection hidden="1"/>
    </xf>
    <xf numFmtId="0" fontId="24" fillId="14" borderId="26" xfId="0" applyFont="1" applyFill="1" applyBorder="1" applyAlignment="1" applyProtection="1">
      <alignment horizontal="left" vertical="center" wrapText="1"/>
      <protection hidden="1"/>
    </xf>
    <xf numFmtId="0" fontId="24" fillId="14" borderId="0" xfId="0" applyFont="1" applyFill="1" applyBorder="1" applyAlignment="1" applyProtection="1">
      <alignment horizontal="left" vertical="center" wrapText="1"/>
      <protection hidden="1"/>
    </xf>
    <xf numFmtId="0" fontId="24" fillId="14" borderId="27" xfId="0" applyFont="1" applyFill="1" applyBorder="1" applyAlignment="1" applyProtection="1">
      <alignment horizontal="left" vertical="center" wrapText="1"/>
      <protection hidden="1"/>
    </xf>
    <xf numFmtId="0" fontId="1" fillId="6" borderId="7" xfId="0" applyFont="1" applyFill="1" applyBorder="1" applyAlignment="1" applyProtection="1">
      <alignment horizontal="center" vertical="center" wrapText="1"/>
      <protection hidden="1"/>
    </xf>
    <xf numFmtId="0" fontId="1" fillId="6" borderId="8" xfId="0" applyFont="1" applyFill="1" applyBorder="1" applyAlignment="1" applyProtection="1">
      <alignment horizontal="center" vertical="center" wrapText="1"/>
      <protection hidden="1"/>
    </xf>
    <xf numFmtId="164" fontId="35" fillId="10" borderId="4" xfId="2" quotePrefix="1" applyNumberFormat="1" applyFill="1" applyBorder="1" applyAlignment="1" applyProtection="1">
      <alignment horizontal="center" vertical="center"/>
      <protection locked="0"/>
    </xf>
    <xf numFmtId="0" fontId="46" fillId="5" borderId="0" xfId="2" applyFont="1" applyFill="1" applyBorder="1" applyAlignment="1" applyProtection="1">
      <alignment horizontal="left" vertical="center" wrapText="1"/>
      <protection locked="0"/>
    </xf>
    <xf numFmtId="0" fontId="2" fillId="5" borderId="0" xfId="0" quotePrefix="1" applyFont="1" applyFill="1" applyBorder="1" applyAlignment="1" applyProtection="1">
      <alignment horizontal="left" vertical="top" wrapText="1"/>
    </xf>
    <xf numFmtId="164" fontId="6" fillId="10" borderId="5" xfId="0" applyNumberFormat="1" applyFont="1" applyFill="1" applyBorder="1" applyAlignment="1" applyProtection="1">
      <alignment horizontal="center" vertical="center" wrapText="1"/>
      <protection hidden="1"/>
    </xf>
    <xf numFmtId="0" fontId="8" fillId="5" borderId="31" xfId="0" applyFont="1" applyFill="1" applyBorder="1" applyAlignment="1" applyProtection="1">
      <alignment horizontal="center"/>
    </xf>
    <xf numFmtId="0" fontId="8" fillId="5" borderId="20" xfId="0" applyFont="1" applyFill="1" applyBorder="1" applyAlignment="1" applyProtection="1">
      <alignment horizontal="center"/>
    </xf>
    <xf numFmtId="0" fontId="8" fillId="5" borderId="29" xfId="0" applyFont="1" applyFill="1" applyBorder="1" applyAlignment="1" applyProtection="1">
      <alignment horizontal="center"/>
    </xf>
    <xf numFmtId="0" fontId="8" fillId="5" borderId="32" xfId="0" applyFont="1" applyFill="1" applyBorder="1" applyAlignment="1" applyProtection="1">
      <alignment horizontal="center"/>
    </xf>
    <xf numFmtId="49" fontId="2" fillId="11" borderId="33" xfId="0" applyNumberFormat="1" applyFont="1" applyFill="1" applyBorder="1" applyAlignment="1" applyProtection="1">
      <alignment horizontal="center" vertical="center"/>
      <protection locked="0"/>
    </xf>
    <xf numFmtId="49" fontId="2" fillId="11" borderId="34" xfId="0" applyNumberFormat="1" applyFont="1" applyFill="1" applyBorder="1" applyAlignment="1" applyProtection="1">
      <alignment horizontal="center" vertical="center"/>
      <protection locked="0"/>
    </xf>
    <xf numFmtId="0" fontId="41" fillId="13" borderId="9" xfId="0" applyFont="1" applyFill="1" applyBorder="1" applyAlignment="1" applyProtection="1">
      <alignment horizontal="right" vertical="center"/>
      <protection hidden="1"/>
    </xf>
    <xf numFmtId="0" fontId="41" fillId="13" borderId="35" xfId="0" applyFont="1" applyFill="1" applyBorder="1" applyAlignment="1" applyProtection="1">
      <alignment horizontal="right" vertical="center"/>
      <protection hidden="1"/>
    </xf>
    <xf numFmtId="0" fontId="2" fillId="5" borderId="16" xfId="0" applyFont="1" applyFill="1" applyBorder="1" applyAlignment="1" applyProtection="1">
      <alignment horizontal="left" vertical="center" wrapText="1"/>
    </xf>
    <xf numFmtId="14" fontId="32" fillId="5" borderId="11" xfId="0" applyNumberFormat="1" applyFont="1" applyFill="1" applyBorder="1" applyAlignment="1" applyProtection="1">
      <alignment horizontal="right" vertical="center" wrapText="1"/>
    </xf>
    <xf numFmtId="0" fontId="32" fillId="5" borderId="30" xfId="0" applyFont="1" applyFill="1" applyBorder="1" applyAlignment="1" applyProtection="1">
      <alignment horizontal="right" vertical="center" wrapText="1"/>
    </xf>
    <xf numFmtId="0" fontId="1" fillId="5" borderId="1" xfId="0" applyFont="1" applyFill="1" applyBorder="1" applyAlignment="1" applyProtection="1">
      <alignment horizontal="left" vertical="center"/>
    </xf>
    <xf numFmtId="0" fontId="24" fillId="14" borderId="29" xfId="0" applyFont="1" applyFill="1" applyBorder="1" applyAlignment="1" applyProtection="1">
      <alignment horizontal="left" vertical="center" wrapText="1"/>
      <protection hidden="1"/>
    </xf>
    <xf numFmtId="0" fontId="24" fillId="14" borderId="11" xfId="0" applyFont="1" applyFill="1" applyBorder="1" applyAlignment="1" applyProtection="1">
      <alignment horizontal="left" vertical="center" wrapText="1"/>
      <protection hidden="1"/>
    </xf>
    <xf numFmtId="0" fontId="24" fillId="14" borderId="30" xfId="0" applyFont="1" applyFill="1" applyBorder="1" applyAlignment="1" applyProtection="1">
      <alignment horizontal="left" vertical="center" wrapText="1"/>
      <protection hidden="1"/>
    </xf>
    <xf numFmtId="49" fontId="2" fillId="11" borderId="21" xfId="0" applyNumberFormat="1" applyFont="1" applyFill="1" applyBorder="1" applyAlignment="1" applyProtection="1">
      <alignment horizontal="left" vertical="center"/>
      <protection locked="0"/>
    </xf>
    <xf numFmtId="49" fontId="2" fillId="11" borderId="6" xfId="0" applyNumberFormat="1" applyFont="1" applyFill="1" applyBorder="1" applyAlignment="1" applyProtection="1">
      <alignment horizontal="left" vertical="center"/>
      <protection locked="0"/>
    </xf>
    <xf numFmtId="49" fontId="2" fillId="11" borderId="10" xfId="0" applyNumberFormat="1" applyFont="1" applyFill="1" applyBorder="1" applyAlignment="1" applyProtection="1">
      <alignment horizontal="left" vertical="center"/>
      <protection locked="0"/>
    </xf>
    <xf numFmtId="164" fontId="22" fillId="15" borderId="21" xfId="0" applyNumberFormat="1" applyFont="1" applyFill="1" applyBorder="1" applyAlignment="1" applyProtection="1">
      <alignment horizontal="left" vertical="center" wrapText="1"/>
    </xf>
    <xf numFmtId="164" fontId="22" fillId="15" borderId="6" xfId="0" applyNumberFormat="1" applyFont="1" applyFill="1" applyBorder="1" applyAlignment="1" applyProtection="1">
      <alignment horizontal="left" vertical="center" wrapText="1"/>
    </xf>
    <xf numFmtId="164" fontId="22" fillId="15" borderId="10" xfId="0" applyNumberFormat="1" applyFont="1" applyFill="1" applyBorder="1" applyAlignment="1" applyProtection="1">
      <alignment horizontal="left" vertical="center" wrapText="1"/>
    </xf>
    <xf numFmtId="0" fontId="1" fillId="10" borderId="1" xfId="0" applyFont="1" applyFill="1" applyBorder="1" applyAlignment="1" applyProtection="1">
      <alignment horizontal="left" vertical="center"/>
    </xf>
    <xf numFmtId="0" fontId="26" fillId="5" borderId="14" xfId="0" applyFont="1" applyFill="1" applyBorder="1" applyAlignment="1" applyProtection="1">
      <alignment horizontal="left" vertical="center" wrapText="1"/>
      <protection hidden="1"/>
    </xf>
    <xf numFmtId="0" fontId="26" fillId="5" borderId="4" xfId="0" applyFont="1" applyFill="1" applyBorder="1" applyAlignment="1" applyProtection="1">
      <alignment horizontal="left" vertical="center" wrapText="1"/>
      <protection hidden="1"/>
    </xf>
    <xf numFmtId="0" fontId="26" fillId="5" borderId="15" xfId="0" applyFont="1" applyFill="1" applyBorder="1" applyAlignment="1" applyProtection="1">
      <alignment horizontal="left" vertical="center" wrapText="1"/>
      <protection hidden="1"/>
    </xf>
    <xf numFmtId="164" fontId="35" fillId="10" borderId="4" xfId="2" applyNumberFormat="1" applyFill="1" applyBorder="1" applyAlignment="1" applyProtection="1">
      <alignment horizontal="left" vertical="center"/>
      <protection locked="0"/>
    </xf>
    <xf numFmtId="164" fontId="35" fillId="10" borderId="4" xfId="2" quotePrefix="1" applyNumberFormat="1" applyFill="1" applyBorder="1" applyAlignment="1" applyProtection="1">
      <alignment horizontal="left" vertical="center"/>
      <protection locked="0"/>
    </xf>
    <xf numFmtId="0" fontId="2" fillId="5" borderId="0" xfId="0" applyFont="1" applyFill="1" applyBorder="1" applyAlignment="1" applyProtection="1">
      <alignment horizontal="left" vertical="center"/>
    </xf>
    <xf numFmtId="0" fontId="2" fillId="5" borderId="0" xfId="0" applyFont="1" applyFill="1" applyBorder="1" applyAlignment="1">
      <alignment horizontal="left" vertical="center"/>
    </xf>
  </cellXfs>
  <cellStyles count="4">
    <cellStyle name="Currency" xfId="1" builtinId="4"/>
    <cellStyle name="Hyperlink" xfId="2" builtinId="8"/>
    <cellStyle name="Normal" xfId="0" builtinId="0"/>
    <cellStyle name="Normal 2" xfId="3" xr:uid="{00000000-0005-0000-0000-000003000000}"/>
  </cellStyles>
  <dxfs count="21">
    <dxf>
      <font>
        <color rgb="FFFF0000"/>
      </font>
      <fill>
        <patternFill>
          <bgColor rgb="FFFBDDE3"/>
        </patternFill>
      </fill>
    </dxf>
    <dxf>
      <font>
        <color rgb="FFFF0000"/>
      </font>
      <fill>
        <patternFill>
          <bgColor rgb="FFFBDDE3"/>
        </patternFill>
      </fill>
    </dxf>
    <dxf>
      <fill>
        <patternFill>
          <bgColor theme="1"/>
        </patternFill>
      </fill>
    </dxf>
    <dxf>
      <fill>
        <patternFill>
          <bgColor rgb="FFFF0000"/>
        </patternFill>
      </fill>
    </dxf>
    <dxf>
      <fill>
        <patternFill>
          <bgColor theme="1"/>
        </patternFill>
      </fill>
    </dxf>
    <dxf>
      <fill>
        <patternFill>
          <bgColor rgb="FFFF0000"/>
        </patternFill>
      </fill>
    </dxf>
    <dxf>
      <fill>
        <patternFill>
          <bgColor rgb="FFFF0000"/>
        </patternFill>
      </fill>
    </dxf>
    <dxf>
      <fill>
        <patternFill>
          <bgColor rgb="FFFF0000"/>
        </patternFill>
      </fill>
    </dxf>
    <dxf>
      <font>
        <color rgb="FFFF0000"/>
      </font>
      <fill>
        <patternFill>
          <bgColor rgb="FFFBDDE3"/>
        </patternFill>
      </fill>
    </dxf>
    <dxf>
      <font>
        <color rgb="FFFF0000"/>
      </font>
      <fill>
        <patternFill>
          <bgColor theme="5"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fill>
        <patternFill>
          <bgColor rgb="FFFBDDE3"/>
        </patternFill>
      </fill>
    </dxf>
    <dxf>
      <font>
        <color rgb="FFFF0000"/>
      </font>
      <fill>
        <patternFill>
          <bgColor theme="5"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33CC"/>
      <rgbColor rgb="00FFFF66"/>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2E1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1270</xdr:colOff>
      <xdr:row>50</xdr:row>
      <xdr:rowOff>1904</xdr:rowOff>
    </xdr:from>
    <xdr:to>
      <xdr:col>13</xdr:col>
      <xdr:colOff>38076</xdr:colOff>
      <xdr:row>51</xdr:row>
      <xdr:rowOff>95904</xdr:rowOff>
    </xdr:to>
    <xdr:sp macro="" textlink="">
      <xdr:nvSpPr>
        <xdr:cNvPr id="2" name="Text Box 5">
          <a:extLst>
            <a:ext uri="{FF2B5EF4-FFF2-40B4-BE49-F238E27FC236}">
              <a16:creationId xmlns:a16="http://schemas.microsoft.com/office/drawing/2014/main" id="{0AD70A94-3C08-43B5-ABAE-AED684412C5F}"/>
            </a:ext>
          </a:extLst>
        </xdr:cNvPr>
        <xdr:cNvSpPr txBox="1">
          <a:spLocks noChangeArrowheads="1"/>
        </xdr:cNvSpPr>
      </xdr:nvSpPr>
      <xdr:spPr bwMode="auto">
        <a:xfrm>
          <a:off x="485775" y="12877799"/>
          <a:ext cx="7467600" cy="257175"/>
        </a:xfrm>
        <a:prstGeom prst="rect">
          <a:avLst/>
        </a:prstGeom>
        <a:noFill/>
        <a:ln w="9525" algn="ctr">
          <a:noFill/>
          <a:miter lim="800000"/>
          <a:headEnd/>
          <a:tailEnd/>
        </a:ln>
        <a:effectLst/>
      </xdr:spPr>
      <xdr:txBody>
        <a:bodyPr vertOverflow="clip" wrap="square" lIns="91440" tIns="45720" rIns="91440" bIns="45720" anchor="t" upright="1"/>
        <a:lstStyle/>
        <a:p>
          <a:pPr algn="ctr" rtl="0">
            <a:defRPr sz="1000"/>
          </a:pPr>
          <a:r>
            <a:rPr lang="en-US" sz="1200" b="0" i="0" u="none" strike="noStrike" baseline="0">
              <a:solidFill>
                <a:srgbClr val="000000"/>
              </a:solidFill>
              <a:latin typeface="Arial"/>
              <a:cs typeface="Arial"/>
            </a:rPr>
            <a:t>Funded by TEP customers and approved by the Arizona Corporation Commission</a:t>
          </a:r>
        </a:p>
      </xdr:txBody>
    </xdr:sp>
    <xdr:clientData/>
  </xdr:twoCellAnchor>
  <xdr:twoCellAnchor editAs="oneCell">
    <xdr:from>
      <xdr:col>0</xdr:col>
      <xdr:colOff>180975</xdr:colOff>
      <xdr:row>0</xdr:row>
      <xdr:rowOff>152400</xdr:rowOff>
    </xdr:from>
    <xdr:to>
      <xdr:col>6</xdr:col>
      <xdr:colOff>0</xdr:colOff>
      <xdr:row>5</xdr:row>
      <xdr:rowOff>28575</xdr:rowOff>
    </xdr:to>
    <xdr:pic>
      <xdr:nvPicPr>
        <xdr:cNvPr id="12710" name="Picture 1">
          <a:extLst>
            <a:ext uri="{FF2B5EF4-FFF2-40B4-BE49-F238E27FC236}">
              <a16:creationId xmlns:a16="http://schemas.microsoft.com/office/drawing/2014/main" id="{D5AE5A4B-BD94-4116-A1EB-C9CEDC38E4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52400"/>
          <a:ext cx="347662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238125</xdr:colOff>
      <xdr:row>0</xdr:row>
      <xdr:rowOff>38100</xdr:rowOff>
    </xdr:from>
    <xdr:to>
      <xdr:col>14</xdr:col>
      <xdr:colOff>723900</xdr:colOff>
      <xdr:row>1</xdr:row>
      <xdr:rowOff>342900</xdr:rowOff>
    </xdr:to>
    <xdr:pic>
      <xdr:nvPicPr>
        <xdr:cNvPr id="15074" name="Picture 1">
          <a:extLst>
            <a:ext uri="{FF2B5EF4-FFF2-40B4-BE49-F238E27FC236}">
              <a16:creationId xmlns:a16="http://schemas.microsoft.com/office/drawing/2014/main" id="{C2F0934D-AFE9-423F-B9C7-91D4ED608D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58325" y="38100"/>
          <a:ext cx="13811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114300</xdr:colOff>
      <xdr:row>100</xdr:row>
      <xdr:rowOff>488950</xdr:rowOff>
    </xdr:from>
    <xdr:ext cx="4397959" cy="514350"/>
    <xdr:sp macro="" textlink="">
      <xdr:nvSpPr>
        <xdr:cNvPr id="4" name="TextBox 3">
          <a:extLst>
            <a:ext uri="{FF2B5EF4-FFF2-40B4-BE49-F238E27FC236}">
              <a16:creationId xmlns:a16="http://schemas.microsoft.com/office/drawing/2014/main" id="{CBECD301-67B9-4298-882C-C870D4A82F67}"/>
            </a:ext>
          </a:extLst>
        </xdr:cNvPr>
        <xdr:cNvSpPr txBox="1"/>
      </xdr:nvSpPr>
      <xdr:spPr>
        <a:xfrm>
          <a:off x="1428750" y="19354800"/>
          <a:ext cx="4391025"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a:p>
      </xdr:txBody>
    </xdr:sp>
    <xdr:clientData/>
  </xdr:oneCellAnchor>
  <xdr:oneCellAnchor>
    <xdr:from>
      <xdr:col>5</xdr:col>
      <xdr:colOff>448945</xdr:colOff>
      <xdr:row>102</xdr:row>
      <xdr:rowOff>332740</xdr:rowOff>
    </xdr:from>
    <xdr:ext cx="5159921" cy="691508"/>
    <xdr:sp macro="" textlink="">
      <xdr:nvSpPr>
        <xdr:cNvPr id="5" name="TextBox 4">
          <a:extLst>
            <a:ext uri="{FF2B5EF4-FFF2-40B4-BE49-F238E27FC236}">
              <a16:creationId xmlns:a16="http://schemas.microsoft.com/office/drawing/2014/main" id="{AA6FC8FC-715A-446F-A8FC-18093120E6F0}"/>
            </a:ext>
          </a:extLst>
        </xdr:cNvPr>
        <xdr:cNvSpPr txBox="1"/>
      </xdr:nvSpPr>
      <xdr:spPr>
        <a:xfrm>
          <a:off x="4743450" y="22136100"/>
          <a:ext cx="5143499" cy="531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a:p>
      </xdr:txBody>
    </xdr:sp>
    <xdr:clientData/>
  </xdr:oneCellAnchor>
  <xdr:oneCellAnchor>
    <xdr:from>
      <xdr:col>5</xdr:col>
      <xdr:colOff>577215</xdr:colOff>
      <xdr:row>103</xdr:row>
      <xdr:rowOff>62230</xdr:rowOff>
    </xdr:from>
    <xdr:ext cx="184731" cy="264560"/>
    <xdr:sp macro="" textlink="">
      <xdr:nvSpPr>
        <xdr:cNvPr id="6" name="TextBox 5">
          <a:extLst>
            <a:ext uri="{FF2B5EF4-FFF2-40B4-BE49-F238E27FC236}">
              <a16:creationId xmlns:a16="http://schemas.microsoft.com/office/drawing/2014/main" id="{8C125F09-8335-4B3A-8572-071282D32F9C}"/>
            </a:ext>
          </a:extLst>
        </xdr:cNvPr>
        <xdr:cNvSpPr txBox="1"/>
      </xdr:nvSpPr>
      <xdr:spPr>
        <a:xfrm>
          <a:off x="4778798" y="26901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448945</xdr:colOff>
      <xdr:row>102</xdr:row>
      <xdr:rowOff>332740</xdr:rowOff>
    </xdr:from>
    <xdr:ext cx="5159921" cy="691508"/>
    <xdr:sp macro="" textlink="">
      <xdr:nvSpPr>
        <xdr:cNvPr id="7" name="TextBox 6">
          <a:extLst>
            <a:ext uri="{FF2B5EF4-FFF2-40B4-BE49-F238E27FC236}">
              <a16:creationId xmlns:a16="http://schemas.microsoft.com/office/drawing/2014/main" id="{650EBF04-2331-47C2-9DA5-86518E114690}"/>
            </a:ext>
          </a:extLst>
        </xdr:cNvPr>
        <xdr:cNvSpPr txBox="1"/>
      </xdr:nvSpPr>
      <xdr:spPr>
        <a:xfrm>
          <a:off x="4743450" y="22136100"/>
          <a:ext cx="5143499" cy="531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epcommercialenergysolutions.com/" TargetMode="External"/><Relationship Id="rId2" Type="http://schemas.openxmlformats.org/officeDocument/2006/relationships/hyperlink" Target="mailto:ces@tep.com" TargetMode="External"/><Relationship Id="rId1" Type="http://schemas.openxmlformats.org/officeDocument/2006/relationships/hyperlink" Target="http://www.tepcommercialenergysolutions.com/Project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designlights.org/search/" TargetMode="External"/><Relationship Id="rId7" Type="http://schemas.openxmlformats.org/officeDocument/2006/relationships/printerSettings" Target="../printerSettings/printerSettings2.bin"/><Relationship Id="rId2" Type="http://schemas.openxmlformats.org/officeDocument/2006/relationships/hyperlink" Target="http://www.energystar.gov/certified-products/certified-products?c=products.pr_find_es_products" TargetMode="External"/><Relationship Id="rId1" Type="http://schemas.openxmlformats.org/officeDocument/2006/relationships/hyperlink" Target="https://www.youtube.com/watch?v=U3eWhRcTH0w" TargetMode="External"/><Relationship Id="rId6" Type="http://schemas.openxmlformats.org/officeDocument/2006/relationships/hyperlink" Target="https://www.energystar.gov/productfinder/product/certified-light-fixtures" TargetMode="External"/><Relationship Id="rId5" Type="http://schemas.openxmlformats.org/officeDocument/2006/relationships/hyperlink" Target="https://www.designlights.org/search/" TargetMode="External"/><Relationship Id="rId10" Type="http://schemas.openxmlformats.org/officeDocument/2006/relationships/comments" Target="../comments1.xml"/><Relationship Id="rId4" Type="http://schemas.openxmlformats.org/officeDocument/2006/relationships/hyperlink" Target="http://www.energystar.gov/certified-products/certified-products?c=products.pr_find_es_products"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41"/>
    <pageSetUpPr fitToPage="1"/>
  </sheetPr>
  <dimension ref="A1:Q65536"/>
  <sheetViews>
    <sheetView zoomScaleNormal="100" zoomScaleSheetLayoutView="100" workbookViewId="0">
      <selection activeCell="B39" sqref="B39:M39"/>
    </sheetView>
  </sheetViews>
  <sheetFormatPr defaultColWidth="0" defaultRowHeight="12.75" zeroHeight="1" x14ac:dyDescent="0.2"/>
  <cols>
    <col min="1" max="6" width="9.140625" style="8" customWidth="1"/>
    <col min="7" max="7" width="9" style="8" customWidth="1"/>
    <col min="8" max="13" width="9.140625" style="8" customWidth="1"/>
    <col min="14" max="14" width="7.42578125" style="8" customWidth="1"/>
    <col min="15" max="15" width="0" style="8" hidden="1" customWidth="1"/>
    <col min="16" max="16" width="2.5703125" style="8" hidden="1" customWidth="1"/>
    <col min="17" max="16384" width="0" style="8" hidden="1"/>
  </cols>
  <sheetData>
    <row r="1" spans="1:17" x14ac:dyDescent="0.2">
      <c r="A1" s="6"/>
      <c r="B1" s="7"/>
      <c r="C1" s="7"/>
      <c r="D1" s="7"/>
      <c r="E1" s="7"/>
      <c r="F1" s="7"/>
      <c r="G1" s="7"/>
      <c r="H1" s="7"/>
      <c r="I1" s="7"/>
      <c r="J1" s="7"/>
      <c r="K1" s="7"/>
      <c r="L1" s="7"/>
      <c r="M1" s="7"/>
      <c r="N1" s="7"/>
    </row>
    <row r="2" spans="1:17" x14ac:dyDescent="0.2">
      <c r="A2" s="7"/>
      <c r="B2" s="7"/>
      <c r="C2" s="7"/>
      <c r="D2" s="7"/>
      <c r="E2" s="7"/>
      <c r="F2" s="7"/>
      <c r="G2" s="7"/>
      <c r="H2" s="7"/>
      <c r="I2" s="7"/>
      <c r="J2" s="7"/>
      <c r="K2" s="7"/>
      <c r="L2" s="7"/>
      <c r="M2" s="7"/>
      <c r="N2" s="7"/>
    </row>
    <row r="3" spans="1:17" ht="30" x14ac:dyDescent="0.4">
      <c r="A3" s="7"/>
      <c r="B3" s="7"/>
      <c r="C3" s="7"/>
      <c r="D3" s="7"/>
      <c r="E3" s="7"/>
      <c r="F3" s="7"/>
      <c r="G3" s="147" t="s">
        <v>35</v>
      </c>
      <c r="H3" s="147"/>
      <c r="I3" s="147"/>
      <c r="J3" s="147"/>
      <c r="K3" s="147"/>
      <c r="L3" s="147"/>
      <c r="M3" s="147"/>
      <c r="N3" s="147"/>
    </row>
    <row r="4" spans="1:17" ht="30" x14ac:dyDescent="0.4">
      <c r="A4" s="7"/>
      <c r="B4" s="7"/>
      <c r="C4" s="7"/>
      <c r="D4" s="7"/>
      <c r="E4" s="7"/>
      <c r="F4" s="7"/>
      <c r="G4" s="148" t="s">
        <v>36</v>
      </c>
      <c r="H4" s="147"/>
      <c r="I4" s="147"/>
      <c r="J4" s="147"/>
      <c r="K4" s="147"/>
      <c r="L4" s="147"/>
      <c r="M4" s="147"/>
      <c r="N4" s="147"/>
    </row>
    <row r="5" spans="1:17" ht="30" x14ac:dyDescent="0.4">
      <c r="A5" s="7"/>
      <c r="B5" s="7"/>
      <c r="C5" s="7"/>
      <c r="D5" s="7"/>
      <c r="E5" s="7"/>
      <c r="F5" s="7"/>
      <c r="G5" s="147" t="s">
        <v>427</v>
      </c>
      <c r="H5" s="147"/>
      <c r="I5" s="147"/>
      <c r="J5" s="147"/>
      <c r="K5" s="147"/>
      <c r="L5" s="147"/>
      <c r="M5" s="147"/>
      <c r="N5" s="147"/>
    </row>
    <row r="6" spans="1:17" ht="33.6" customHeight="1" x14ac:dyDescent="0.4">
      <c r="A6" s="7"/>
      <c r="B6" s="7"/>
      <c r="C6" s="7"/>
      <c r="D6" s="7"/>
      <c r="E6" s="7"/>
      <c r="F6" s="7"/>
      <c r="G6" s="151"/>
      <c r="H6" s="151"/>
      <c r="I6" s="151"/>
      <c r="J6" s="151"/>
      <c r="K6" s="151"/>
      <c r="L6" s="151"/>
      <c r="M6" s="151"/>
      <c r="N6" s="151"/>
      <c r="O6" s="128"/>
      <c r="P6" s="128"/>
      <c r="Q6" s="128"/>
    </row>
    <row r="7" spans="1:17" x14ac:dyDescent="0.2">
      <c r="A7" s="7"/>
      <c r="B7" s="7"/>
      <c r="C7" s="7"/>
      <c r="D7" s="7"/>
      <c r="E7" s="7"/>
      <c r="F7" s="7"/>
      <c r="G7" s="7"/>
      <c r="H7" s="7"/>
      <c r="I7" s="7"/>
      <c r="J7" s="7"/>
      <c r="K7" s="7"/>
      <c r="L7" s="7"/>
      <c r="M7" s="7"/>
      <c r="N7" s="7"/>
    </row>
    <row r="8" spans="1:17" x14ac:dyDescent="0.2">
      <c r="A8" s="7"/>
      <c r="B8" s="7"/>
      <c r="C8" s="7"/>
      <c r="D8" s="7"/>
      <c r="E8" s="7"/>
      <c r="F8" s="7"/>
      <c r="G8" s="7"/>
      <c r="H8" s="7"/>
      <c r="I8" s="7"/>
      <c r="J8" s="7"/>
      <c r="K8" s="7"/>
      <c r="L8" s="7"/>
      <c r="M8" s="7"/>
      <c r="N8" s="7"/>
    </row>
    <row r="9" spans="1:17" x14ac:dyDescent="0.2">
      <c r="A9" s="7"/>
      <c r="B9" s="7"/>
      <c r="C9" s="7"/>
      <c r="D9" s="7"/>
      <c r="E9" s="7"/>
      <c r="F9" s="7"/>
      <c r="G9" s="7"/>
      <c r="H9" s="7"/>
      <c r="I9" s="7"/>
      <c r="J9" s="7"/>
      <c r="K9" s="7"/>
      <c r="L9" s="7"/>
      <c r="M9" s="7"/>
      <c r="N9" s="7"/>
    </row>
    <row r="10" spans="1:17" ht="15" x14ac:dyDescent="0.2">
      <c r="A10" s="7"/>
      <c r="B10" s="7"/>
      <c r="C10" s="7"/>
      <c r="D10" s="7"/>
      <c r="E10" s="7"/>
      <c r="F10" s="7"/>
      <c r="G10" s="7"/>
      <c r="H10" s="7"/>
      <c r="I10" s="7"/>
      <c r="J10" s="7"/>
      <c r="K10" s="7"/>
      <c r="L10" s="7"/>
      <c r="M10" s="7"/>
      <c r="N10" s="7"/>
      <c r="O10" s="9"/>
    </row>
    <row r="11" spans="1:17" ht="15" x14ac:dyDescent="0.2">
      <c r="A11" s="7"/>
      <c r="B11" s="7"/>
      <c r="C11" s="7"/>
      <c r="D11" s="7"/>
      <c r="E11" s="7"/>
      <c r="F11" s="7"/>
      <c r="G11" s="7"/>
      <c r="H11" s="7"/>
      <c r="I11" s="7"/>
      <c r="J11" s="7"/>
      <c r="K11" s="7"/>
      <c r="L11" s="7"/>
      <c r="M11" s="7"/>
      <c r="N11" s="7"/>
      <c r="O11" s="9"/>
    </row>
    <row r="12" spans="1:17" ht="15" x14ac:dyDescent="0.2">
      <c r="A12" s="7"/>
      <c r="B12" s="149"/>
      <c r="C12" s="150"/>
      <c r="D12" s="150"/>
      <c r="E12" s="150"/>
      <c r="F12" s="150"/>
      <c r="G12" s="150"/>
      <c r="H12" s="150"/>
      <c r="I12" s="150"/>
      <c r="J12" s="150"/>
      <c r="K12" s="150"/>
      <c r="L12" s="150"/>
      <c r="M12" s="150"/>
      <c r="N12" s="7"/>
      <c r="O12" s="9"/>
    </row>
    <row r="13" spans="1:17" x14ac:dyDescent="0.2">
      <c r="A13" s="7"/>
      <c r="B13" s="149"/>
      <c r="C13" s="150"/>
      <c r="D13" s="150"/>
      <c r="E13" s="150"/>
      <c r="F13" s="150"/>
      <c r="G13" s="150"/>
      <c r="H13" s="150"/>
      <c r="I13" s="150"/>
      <c r="J13" s="150"/>
      <c r="K13" s="150"/>
      <c r="L13" s="150"/>
      <c r="M13" s="150"/>
      <c r="N13" s="7"/>
    </row>
    <row r="14" spans="1:17" ht="16.899999999999999" customHeight="1" x14ac:dyDescent="0.5">
      <c r="A14" s="7"/>
      <c r="B14" s="138"/>
      <c r="C14" s="138"/>
      <c r="D14" s="138"/>
      <c r="E14" s="138"/>
      <c r="F14" s="138"/>
      <c r="G14" s="138"/>
      <c r="H14" s="138"/>
      <c r="I14" s="138"/>
      <c r="J14" s="138"/>
      <c r="K14" s="138"/>
      <c r="L14" s="138"/>
      <c r="M14" s="138"/>
      <c r="N14" s="7"/>
    </row>
    <row r="15" spans="1:17" ht="33.75" x14ac:dyDescent="0.5">
      <c r="A15" s="7"/>
      <c r="B15" s="138" t="s">
        <v>37</v>
      </c>
      <c r="C15" s="138"/>
      <c r="D15" s="138"/>
      <c r="E15" s="138"/>
      <c r="F15" s="138"/>
      <c r="G15" s="138"/>
      <c r="H15" s="138"/>
      <c r="I15" s="138"/>
      <c r="J15" s="138"/>
      <c r="K15" s="138"/>
      <c r="L15" s="138"/>
      <c r="M15" s="138"/>
      <c r="N15" s="7"/>
    </row>
    <row r="16" spans="1:17" ht="33.75" customHeight="1" x14ac:dyDescent="0.5">
      <c r="A16" s="7"/>
      <c r="B16" s="138" t="s">
        <v>51</v>
      </c>
      <c r="C16" s="138"/>
      <c r="D16" s="138"/>
      <c r="E16" s="138"/>
      <c r="F16" s="138"/>
      <c r="G16" s="138"/>
      <c r="H16" s="138"/>
      <c r="I16" s="138"/>
      <c r="J16" s="138"/>
      <c r="K16" s="138"/>
      <c r="L16" s="138"/>
      <c r="M16" s="138"/>
      <c r="N16" s="7"/>
    </row>
    <row r="17" spans="1:15" ht="15" x14ac:dyDescent="0.2">
      <c r="A17" s="7"/>
      <c r="B17" s="10"/>
      <c r="C17" s="11"/>
      <c r="D17" s="11"/>
      <c r="E17" s="11"/>
      <c r="F17" s="11"/>
      <c r="G17" s="11"/>
      <c r="H17" s="11"/>
      <c r="I17" s="11"/>
      <c r="J17" s="11"/>
      <c r="K17" s="11"/>
      <c r="L17" s="11"/>
      <c r="M17" s="11"/>
      <c r="N17" s="7"/>
      <c r="O17" s="9"/>
    </row>
    <row r="18" spans="1:15" ht="15" x14ac:dyDescent="0.2">
      <c r="A18" s="7"/>
      <c r="B18" s="12"/>
      <c r="C18" s="13"/>
      <c r="D18" s="13"/>
      <c r="E18" s="13"/>
      <c r="F18" s="13"/>
      <c r="G18" s="13"/>
      <c r="H18" s="13"/>
      <c r="I18" s="13"/>
      <c r="J18" s="13"/>
      <c r="K18" s="13"/>
      <c r="L18" s="13"/>
      <c r="M18" s="13"/>
      <c r="N18" s="7"/>
      <c r="O18" s="9"/>
    </row>
    <row r="19" spans="1:15" ht="15" x14ac:dyDescent="0.2">
      <c r="A19" s="7"/>
      <c r="B19" s="12"/>
      <c r="C19" s="13"/>
      <c r="D19" s="13"/>
      <c r="E19" s="13"/>
      <c r="F19" s="13"/>
      <c r="G19" s="13"/>
      <c r="H19" s="13"/>
      <c r="I19" s="13"/>
      <c r="J19" s="13"/>
      <c r="K19" s="13"/>
      <c r="L19" s="13"/>
      <c r="M19" s="13"/>
      <c r="N19" s="7"/>
      <c r="O19" s="9"/>
    </row>
    <row r="20" spans="1:15" ht="15" x14ac:dyDescent="0.2">
      <c r="A20" s="7"/>
      <c r="B20" s="12"/>
      <c r="C20" s="11"/>
      <c r="D20" s="11"/>
      <c r="E20" s="11"/>
      <c r="F20" s="11"/>
      <c r="G20" s="11"/>
      <c r="H20" s="11"/>
      <c r="I20" s="11"/>
      <c r="J20" s="11"/>
      <c r="K20" s="11"/>
      <c r="L20" s="11"/>
      <c r="M20" s="11"/>
      <c r="N20" s="7"/>
      <c r="O20" s="9"/>
    </row>
    <row r="21" spans="1:15" ht="21.75" customHeight="1" x14ac:dyDescent="0.2">
      <c r="A21" s="7"/>
      <c r="B21" s="13"/>
      <c r="C21" s="11"/>
      <c r="D21" s="11"/>
      <c r="E21" s="11"/>
      <c r="F21" s="11"/>
      <c r="G21" s="11"/>
      <c r="H21" s="11"/>
      <c r="I21" s="11"/>
      <c r="J21" s="11"/>
      <c r="K21" s="11"/>
      <c r="L21" s="11"/>
      <c r="M21" s="11"/>
      <c r="N21" s="7"/>
      <c r="O21" s="9"/>
    </row>
    <row r="22" spans="1:15" ht="23.25" x14ac:dyDescent="0.2">
      <c r="A22" s="7"/>
      <c r="B22" s="139" t="s">
        <v>38</v>
      </c>
      <c r="C22" s="139"/>
      <c r="D22" s="139"/>
      <c r="E22" s="139"/>
      <c r="F22" s="139"/>
      <c r="G22" s="139"/>
      <c r="H22" s="139"/>
      <c r="I22" s="139"/>
      <c r="J22" s="139"/>
      <c r="K22" s="139"/>
      <c r="L22" s="139"/>
      <c r="M22" s="139"/>
      <c r="N22" s="7"/>
      <c r="O22" s="9"/>
    </row>
    <row r="23" spans="1:15" ht="15" x14ac:dyDescent="0.2">
      <c r="A23" s="7"/>
      <c r="B23" s="12"/>
      <c r="C23" s="11"/>
      <c r="D23" s="11"/>
      <c r="E23" s="11"/>
      <c r="F23" s="11"/>
      <c r="G23" s="11"/>
      <c r="H23" s="11"/>
      <c r="I23" s="11"/>
      <c r="J23" s="11"/>
      <c r="K23" s="11"/>
      <c r="L23" s="11"/>
      <c r="M23" s="11"/>
      <c r="N23" s="7"/>
      <c r="O23" s="9"/>
    </row>
    <row r="24" spans="1:15" ht="42" customHeight="1" x14ac:dyDescent="0.2">
      <c r="A24" s="7"/>
      <c r="B24" s="136" t="s">
        <v>39</v>
      </c>
      <c r="C24" s="136"/>
      <c r="D24" s="136"/>
      <c r="E24" s="136"/>
      <c r="F24" s="136"/>
      <c r="G24" s="136"/>
      <c r="H24" s="136"/>
      <c r="I24" s="136"/>
      <c r="J24" s="136"/>
      <c r="K24" s="136"/>
      <c r="L24" s="136"/>
      <c r="M24" s="136"/>
      <c r="N24" s="7"/>
      <c r="O24" s="9"/>
    </row>
    <row r="25" spans="1:15" ht="15" x14ac:dyDescent="0.2">
      <c r="A25" s="7"/>
      <c r="B25" s="7"/>
      <c r="C25" s="7"/>
      <c r="D25" s="7"/>
      <c r="E25" s="7"/>
      <c r="F25" s="7"/>
      <c r="G25" s="7"/>
      <c r="H25" s="7"/>
      <c r="I25" s="7"/>
      <c r="J25" s="7"/>
      <c r="K25" s="7"/>
      <c r="L25" s="7"/>
      <c r="M25" s="7"/>
      <c r="N25" s="7"/>
      <c r="O25" s="9"/>
    </row>
    <row r="26" spans="1:15" x14ac:dyDescent="0.2">
      <c r="A26" s="7"/>
      <c r="B26" s="7"/>
      <c r="C26" s="7"/>
      <c r="D26" s="7"/>
      <c r="E26" s="7"/>
      <c r="F26" s="7"/>
      <c r="G26" s="7"/>
      <c r="H26" s="7"/>
      <c r="I26" s="7"/>
      <c r="J26" s="7"/>
      <c r="K26" s="7"/>
      <c r="L26" s="7"/>
      <c r="M26" s="7"/>
      <c r="N26" s="7"/>
    </row>
    <row r="27" spans="1:15" ht="23.25" x14ac:dyDescent="0.35">
      <c r="A27" s="7"/>
      <c r="B27" s="137" t="s">
        <v>40</v>
      </c>
      <c r="C27" s="137"/>
      <c r="D27" s="137"/>
      <c r="E27" s="137"/>
      <c r="F27" s="137"/>
      <c r="G27" s="137"/>
      <c r="H27" s="137"/>
      <c r="I27" s="137"/>
      <c r="J27" s="137"/>
      <c r="K27" s="137"/>
      <c r="L27" s="137"/>
      <c r="M27" s="137"/>
      <c r="N27" s="7"/>
    </row>
    <row r="28" spans="1:15" ht="23.25" x14ac:dyDescent="0.35">
      <c r="A28" s="7"/>
      <c r="B28" s="137" t="s">
        <v>41</v>
      </c>
      <c r="C28" s="137"/>
      <c r="D28" s="137"/>
      <c r="E28" s="137"/>
      <c r="F28" s="137"/>
      <c r="G28" s="137"/>
      <c r="H28" s="137"/>
      <c r="I28" s="137"/>
      <c r="J28" s="137"/>
      <c r="K28" s="137"/>
      <c r="L28" s="137"/>
      <c r="M28" s="137"/>
      <c r="N28" s="7"/>
    </row>
    <row r="29" spans="1:15" ht="23.25" x14ac:dyDescent="0.35">
      <c r="A29" s="7"/>
      <c r="B29" s="137" t="s">
        <v>42</v>
      </c>
      <c r="C29" s="137"/>
      <c r="D29" s="137"/>
      <c r="E29" s="137"/>
      <c r="F29" s="137"/>
      <c r="G29" s="137"/>
      <c r="H29" s="137"/>
      <c r="I29" s="137"/>
      <c r="J29" s="137"/>
      <c r="K29" s="137"/>
      <c r="L29" s="137"/>
      <c r="M29" s="137"/>
      <c r="N29" s="7"/>
    </row>
    <row r="30" spans="1:15" x14ac:dyDescent="0.2">
      <c r="A30" s="7"/>
      <c r="B30" s="14"/>
      <c r="C30" s="14"/>
      <c r="D30" s="14"/>
      <c r="E30" s="14"/>
      <c r="F30" s="14"/>
      <c r="G30" s="14"/>
      <c r="H30" s="14"/>
      <c r="I30" s="14"/>
      <c r="J30" s="14"/>
      <c r="K30" s="14"/>
      <c r="L30" s="14"/>
      <c r="M30" s="14"/>
      <c r="N30" s="7"/>
    </row>
    <row r="31" spans="1:15" ht="30" customHeight="1" x14ac:dyDescent="0.35">
      <c r="A31" s="7"/>
      <c r="B31" s="137" t="s">
        <v>43</v>
      </c>
      <c r="C31" s="137"/>
      <c r="D31" s="137"/>
      <c r="E31" s="137"/>
      <c r="F31" s="137"/>
      <c r="G31" s="137"/>
      <c r="H31" s="137"/>
      <c r="I31" s="137"/>
      <c r="J31" s="137"/>
      <c r="K31" s="137"/>
      <c r="L31" s="137"/>
      <c r="M31" s="137"/>
      <c r="N31" s="7"/>
    </row>
    <row r="32" spans="1:15" ht="27" x14ac:dyDescent="0.35">
      <c r="A32" s="7"/>
      <c r="B32" s="140" t="s">
        <v>44</v>
      </c>
      <c r="C32" s="141"/>
      <c r="D32" s="141"/>
      <c r="E32" s="141"/>
      <c r="F32" s="141"/>
      <c r="G32" s="141"/>
      <c r="H32" s="141"/>
      <c r="I32" s="141"/>
      <c r="J32" s="141"/>
      <c r="K32" s="141"/>
      <c r="L32" s="141"/>
      <c r="M32" s="141"/>
      <c r="N32" s="7"/>
    </row>
    <row r="33" spans="1:14" x14ac:dyDescent="0.2">
      <c r="A33" s="7"/>
      <c r="B33" s="7"/>
      <c r="C33" s="7"/>
      <c r="D33" s="7"/>
      <c r="E33" s="7"/>
      <c r="F33" s="7"/>
      <c r="G33" s="7"/>
      <c r="H33" s="7"/>
      <c r="I33" s="7"/>
      <c r="J33" s="7"/>
      <c r="K33" s="7"/>
      <c r="L33" s="7"/>
      <c r="M33" s="7"/>
      <c r="N33" s="7"/>
    </row>
    <row r="34" spans="1:14" ht="23.25" x14ac:dyDescent="0.35">
      <c r="A34" s="7"/>
      <c r="B34" s="137"/>
      <c r="C34" s="137"/>
      <c r="D34" s="137"/>
      <c r="E34" s="137"/>
      <c r="F34" s="137"/>
      <c r="G34" s="137"/>
      <c r="H34" s="137"/>
      <c r="I34" s="137"/>
      <c r="J34" s="137"/>
      <c r="K34" s="137"/>
      <c r="L34" s="137"/>
      <c r="M34" s="137"/>
      <c r="N34" s="7"/>
    </row>
    <row r="35" spans="1:14" ht="23.25" x14ac:dyDescent="0.35">
      <c r="A35" s="7"/>
      <c r="B35" s="137"/>
      <c r="C35" s="137"/>
      <c r="D35" s="137"/>
      <c r="E35" s="137"/>
      <c r="F35" s="137"/>
      <c r="G35" s="137"/>
      <c r="H35" s="137"/>
      <c r="I35" s="137"/>
      <c r="J35" s="137"/>
      <c r="K35" s="137"/>
      <c r="L35" s="137"/>
      <c r="M35" s="137"/>
      <c r="N35" s="7"/>
    </row>
    <row r="36" spans="1:14" ht="23.25" x14ac:dyDescent="0.35">
      <c r="A36" s="7"/>
      <c r="B36" s="137"/>
      <c r="C36" s="137"/>
      <c r="D36" s="137"/>
      <c r="E36" s="137"/>
      <c r="F36" s="137"/>
      <c r="G36" s="137"/>
      <c r="H36" s="137"/>
      <c r="I36" s="137"/>
      <c r="J36" s="137"/>
      <c r="K36" s="137"/>
      <c r="L36" s="137"/>
      <c r="M36" s="137"/>
      <c r="N36" s="7"/>
    </row>
    <row r="37" spans="1:14" x14ac:dyDescent="0.2">
      <c r="A37" s="7"/>
      <c r="B37" s="14"/>
      <c r="C37" s="14"/>
      <c r="D37" s="14"/>
      <c r="E37" s="14"/>
      <c r="F37" s="14"/>
      <c r="G37" s="14"/>
      <c r="H37" s="14"/>
      <c r="I37" s="14"/>
      <c r="J37" s="14"/>
      <c r="K37" s="14"/>
      <c r="L37" s="14"/>
      <c r="M37" s="14"/>
      <c r="N37" s="7"/>
    </row>
    <row r="38" spans="1:14" ht="23.25" x14ac:dyDescent="0.35">
      <c r="A38" s="7"/>
      <c r="B38" s="137"/>
      <c r="C38" s="137"/>
      <c r="D38" s="137"/>
      <c r="E38" s="137"/>
      <c r="F38" s="137"/>
      <c r="G38" s="137"/>
      <c r="H38" s="137"/>
      <c r="I38" s="137"/>
      <c r="J38" s="137"/>
      <c r="K38" s="137"/>
      <c r="L38" s="137"/>
      <c r="M38" s="137"/>
      <c r="N38" s="7"/>
    </row>
    <row r="39" spans="1:14" ht="27" x14ac:dyDescent="0.35">
      <c r="A39" s="7"/>
      <c r="B39" s="144"/>
      <c r="C39" s="145"/>
      <c r="D39" s="145"/>
      <c r="E39" s="145"/>
      <c r="F39" s="145"/>
      <c r="G39" s="145"/>
      <c r="H39" s="145"/>
      <c r="I39" s="145"/>
      <c r="J39" s="145"/>
      <c r="K39" s="145"/>
      <c r="L39" s="145"/>
      <c r="M39" s="145"/>
      <c r="N39" s="7"/>
    </row>
    <row r="40" spans="1:14" x14ac:dyDescent="0.2">
      <c r="A40" s="7"/>
      <c r="B40" s="14"/>
      <c r="C40" s="14"/>
      <c r="D40" s="14"/>
      <c r="E40" s="14"/>
      <c r="F40" s="14"/>
      <c r="G40" s="14"/>
      <c r="H40" s="14"/>
      <c r="I40" s="14"/>
      <c r="J40" s="14"/>
      <c r="K40" s="14"/>
      <c r="L40" s="14"/>
      <c r="M40" s="14"/>
      <c r="N40" s="7"/>
    </row>
    <row r="41" spans="1:14" ht="15" x14ac:dyDescent="0.2">
      <c r="A41" s="7"/>
      <c r="B41" s="15"/>
      <c r="C41" s="15"/>
      <c r="D41" s="15"/>
      <c r="E41" s="15"/>
      <c r="F41" s="16" t="s">
        <v>45</v>
      </c>
      <c r="G41" s="143" t="s">
        <v>402</v>
      </c>
      <c r="H41" s="143"/>
      <c r="I41" s="143"/>
      <c r="J41" s="143"/>
      <c r="K41" s="143"/>
      <c r="L41" s="143"/>
      <c r="M41" s="143"/>
      <c r="N41" s="7"/>
    </row>
    <row r="42" spans="1:14" x14ac:dyDescent="0.2">
      <c r="A42" s="7"/>
      <c r="B42" s="7"/>
      <c r="C42" s="7"/>
      <c r="D42" s="7"/>
      <c r="E42" s="7"/>
      <c r="F42" s="7"/>
      <c r="G42" s="7"/>
      <c r="H42" s="7"/>
      <c r="I42" s="7"/>
      <c r="J42" s="7"/>
      <c r="K42" s="7"/>
      <c r="L42" s="7"/>
      <c r="M42" s="7"/>
      <c r="N42" s="7"/>
    </row>
    <row r="43" spans="1:14" ht="27" customHeight="1" x14ac:dyDescent="0.2">
      <c r="A43" s="7"/>
      <c r="B43" s="7"/>
      <c r="C43" s="7"/>
      <c r="D43" s="17" t="s">
        <v>46</v>
      </c>
      <c r="E43" s="18"/>
      <c r="F43" s="18"/>
      <c r="G43" s="18"/>
      <c r="H43" s="18"/>
      <c r="I43" s="18"/>
      <c r="J43" s="18"/>
      <c r="K43" s="18"/>
      <c r="L43" s="7"/>
      <c r="M43" s="7"/>
      <c r="N43" s="7"/>
    </row>
    <row r="44" spans="1:14" ht="27" customHeight="1" x14ac:dyDescent="0.2">
      <c r="A44" s="7"/>
      <c r="B44" s="7"/>
      <c r="C44" s="7"/>
      <c r="D44" s="19" t="s">
        <v>47</v>
      </c>
      <c r="E44" s="18"/>
      <c r="F44" s="18"/>
      <c r="G44" s="18"/>
      <c r="H44" s="18"/>
      <c r="I44" s="18"/>
      <c r="J44" s="18"/>
      <c r="K44" s="18"/>
      <c r="L44" s="7"/>
      <c r="M44" s="7"/>
      <c r="N44" s="7"/>
    </row>
    <row r="45" spans="1:14" ht="27" customHeight="1" x14ac:dyDescent="0.2">
      <c r="A45" s="7"/>
      <c r="B45" s="7"/>
      <c r="C45" s="7"/>
      <c r="D45" s="19" t="s">
        <v>48</v>
      </c>
      <c r="E45" s="18"/>
      <c r="F45" s="18"/>
      <c r="G45" s="18"/>
      <c r="H45" s="18"/>
      <c r="I45" s="18"/>
      <c r="J45" s="18"/>
      <c r="K45" s="18"/>
      <c r="L45" s="7"/>
      <c r="M45" s="7"/>
      <c r="N45" s="7"/>
    </row>
    <row r="46" spans="1:14" ht="27" customHeight="1" x14ac:dyDescent="0.2">
      <c r="A46" s="7"/>
      <c r="B46" s="7"/>
      <c r="C46" s="7"/>
      <c r="D46" s="19" t="s">
        <v>49</v>
      </c>
      <c r="E46" s="18"/>
      <c r="F46" s="18"/>
      <c r="G46" s="18"/>
      <c r="H46" s="18"/>
      <c r="I46" s="18"/>
      <c r="J46" s="18"/>
      <c r="K46" s="18"/>
      <c r="L46" s="7"/>
      <c r="M46" s="7"/>
      <c r="N46" s="7"/>
    </row>
    <row r="47" spans="1:14" ht="27" customHeight="1" x14ac:dyDescent="0.2">
      <c r="A47" s="7"/>
      <c r="B47" s="7"/>
      <c r="C47" s="7"/>
      <c r="D47" s="19" t="s">
        <v>50</v>
      </c>
      <c r="E47" s="18"/>
      <c r="F47" s="18"/>
      <c r="G47" s="18"/>
      <c r="H47" s="18"/>
      <c r="I47" s="18"/>
      <c r="J47" s="18"/>
      <c r="K47" s="18"/>
      <c r="L47" s="7"/>
      <c r="M47" s="7"/>
      <c r="N47" s="7"/>
    </row>
    <row r="48" spans="1:14" x14ac:dyDescent="0.2">
      <c r="A48" s="7"/>
      <c r="B48" s="7"/>
      <c r="C48" s="7"/>
      <c r="D48" s="7"/>
      <c r="E48" s="7"/>
      <c r="F48" s="7"/>
      <c r="G48" s="7"/>
      <c r="H48" s="7"/>
      <c r="I48" s="7"/>
      <c r="J48" s="7"/>
      <c r="K48" s="7"/>
      <c r="L48" s="7"/>
      <c r="M48" s="7"/>
      <c r="N48" s="7"/>
    </row>
    <row r="49" spans="1:14" x14ac:dyDescent="0.2">
      <c r="A49" s="7"/>
      <c r="B49" s="7"/>
      <c r="C49" s="146" t="s">
        <v>434</v>
      </c>
      <c r="D49" s="142"/>
      <c r="E49" s="142"/>
      <c r="F49" s="142"/>
      <c r="G49" s="142"/>
      <c r="H49" s="142"/>
      <c r="I49" s="142"/>
      <c r="J49" s="142"/>
      <c r="K49" s="142"/>
      <c r="L49" s="142"/>
      <c r="M49" s="7"/>
      <c r="N49" s="7"/>
    </row>
    <row r="50" spans="1:14" x14ac:dyDescent="0.2">
      <c r="A50" s="7"/>
      <c r="B50" s="7"/>
      <c r="C50" s="7"/>
      <c r="D50" s="7"/>
      <c r="E50" s="7"/>
      <c r="F50" s="7"/>
      <c r="G50" s="7"/>
      <c r="H50" s="7"/>
      <c r="I50" s="7"/>
      <c r="J50" s="7"/>
      <c r="K50" s="7"/>
      <c r="L50" s="7"/>
      <c r="M50" s="7"/>
      <c r="N50" s="7"/>
    </row>
    <row r="51" spans="1:14" x14ac:dyDescent="0.2">
      <c r="A51" s="7"/>
      <c r="B51" s="7"/>
      <c r="C51" s="7"/>
      <c r="D51" s="7"/>
      <c r="E51" s="7"/>
      <c r="F51" s="7"/>
      <c r="G51" s="7"/>
      <c r="H51" s="7"/>
      <c r="I51" s="7"/>
      <c r="J51" s="7"/>
      <c r="K51" s="7"/>
      <c r="L51" s="7"/>
      <c r="M51" s="7"/>
      <c r="N51" s="7"/>
    </row>
    <row r="52" spans="1:14" x14ac:dyDescent="0.2">
      <c r="A52" s="7"/>
      <c r="B52" s="7"/>
      <c r="C52" s="7"/>
      <c r="D52" s="7"/>
      <c r="E52" s="7"/>
      <c r="F52" s="7"/>
      <c r="G52" s="7"/>
      <c r="H52" s="7"/>
      <c r="I52" s="7"/>
      <c r="J52" s="7"/>
      <c r="K52" s="7"/>
      <c r="L52" s="7"/>
      <c r="M52" s="7"/>
      <c r="N52" s="7"/>
    </row>
    <row r="53" spans="1:14" ht="15" customHeight="1" x14ac:dyDescent="0.2">
      <c r="A53" s="142"/>
      <c r="B53" s="142"/>
      <c r="C53" s="142"/>
      <c r="D53" s="142"/>
      <c r="E53" s="142"/>
      <c r="F53" s="142"/>
      <c r="G53" s="142"/>
      <c r="H53" s="142"/>
      <c r="I53" s="142"/>
      <c r="J53" s="142"/>
      <c r="K53" s="142"/>
      <c r="L53" s="142"/>
      <c r="M53" s="142"/>
      <c r="N53" s="142"/>
    </row>
    <row r="54" spans="1:14" x14ac:dyDescent="0.2">
      <c r="A54" s="7"/>
      <c r="B54" s="7"/>
      <c r="C54" s="7"/>
      <c r="D54" s="7"/>
      <c r="E54" s="7"/>
      <c r="F54" s="7"/>
      <c r="G54" s="7"/>
      <c r="H54" s="7"/>
      <c r="I54" s="7"/>
      <c r="J54" s="7"/>
      <c r="K54" s="7"/>
      <c r="L54" s="7"/>
      <c r="M54" s="7"/>
      <c r="N54" s="7"/>
    </row>
    <row r="55" spans="1:14" hidden="1" x14ac:dyDescent="0.2"/>
    <row r="56" spans="1:14" hidden="1" x14ac:dyDescent="0.2"/>
    <row r="57" spans="1:14" hidden="1" x14ac:dyDescent="0.2"/>
    <row r="58" spans="1:14" hidden="1" x14ac:dyDescent="0.2"/>
    <row r="59" spans="1:14" hidden="1" x14ac:dyDescent="0.2"/>
    <row r="60" spans="1:14" hidden="1" x14ac:dyDescent="0.2"/>
    <row r="61" spans="1:14" hidden="1" x14ac:dyDescent="0.2"/>
    <row r="62" spans="1:14" hidden="1" x14ac:dyDescent="0.2"/>
    <row r="63" spans="1:14" hidden="1" x14ac:dyDescent="0.2"/>
    <row r="64" spans="1:1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row r="53568" hidden="1" x14ac:dyDescent="0.2"/>
    <row r="53569" hidden="1" x14ac:dyDescent="0.2"/>
    <row r="53570" hidden="1" x14ac:dyDescent="0.2"/>
    <row r="53571" hidden="1" x14ac:dyDescent="0.2"/>
    <row r="53572" hidden="1" x14ac:dyDescent="0.2"/>
    <row r="53573" hidden="1" x14ac:dyDescent="0.2"/>
    <row r="53574" hidden="1" x14ac:dyDescent="0.2"/>
    <row r="53575" hidden="1" x14ac:dyDescent="0.2"/>
    <row r="53576" hidden="1" x14ac:dyDescent="0.2"/>
    <row r="53577" hidden="1" x14ac:dyDescent="0.2"/>
    <row r="53578" hidden="1" x14ac:dyDescent="0.2"/>
    <row r="53579" hidden="1" x14ac:dyDescent="0.2"/>
    <row r="53580" hidden="1" x14ac:dyDescent="0.2"/>
    <row r="53581" hidden="1" x14ac:dyDescent="0.2"/>
    <row r="53582" hidden="1" x14ac:dyDescent="0.2"/>
    <row r="53583" hidden="1" x14ac:dyDescent="0.2"/>
    <row r="53584" hidden="1" x14ac:dyDescent="0.2"/>
    <row r="53585" hidden="1" x14ac:dyDescent="0.2"/>
    <row r="53586" hidden="1" x14ac:dyDescent="0.2"/>
    <row r="53587" hidden="1" x14ac:dyDescent="0.2"/>
    <row r="53588" hidden="1" x14ac:dyDescent="0.2"/>
    <row r="53589" hidden="1" x14ac:dyDescent="0.2"/>
    <row r="53590" hidden="1" x14ac:dyDescent="0.2"/>
    <row r="53591" hidden="1" x14ac:dyDescent="0.2"/>
    <row r="53592" hidden="1" x14ac:dyDescent="0.2"/>
    <row r="53593" hidden="1" x14ac:dyDescent="0.2"/>
    <row r="53594" hidden="1" x14ac:dyDescent="0.2"/>
    <row r="53595" hidden="1" x14ac:dyDescent="0.2"/>
    <row r="53596" hidden="1" x14ac:dyDescent="0.2"/>
    <row r="53597" hidden="1" x14ac:dyDescent="0.2"/>
    <row r="53598" hidden="1" x14ac:dyDescent="0.2"/>
    <row r="53599" hidden="1" x14ac:dyDescent="0.2"/>
    <row r="53600" hidden="1" x14ac:dyDescent="0.2"/>
    <row r="53601" hidden="1" x14ac:dyDescent="0.2"/>
    <row r="53602" hidden="1" x14ac:dyDescent="0.2"/>
    <row r="53603" hidden="1" x14ac:dyDescent="0.2"/>
    <row r="53604" hidden="1" x14ac:dyDescent="0.2"/>
    <row r="53605" hidden="1" x14ac:dyDescent="0.2"/>
    <row r="53606" hidden="1" x14ac:dyDescent="0.2"/>
    <row r="53607" hidden="1" x14ac:dyDescent="0.2"/>
    <row r="53608" hidden="1" x14ac:dyDescent="0.2"/>
    <row r="53609" hidden="1" x14ac:dyDescent="0.2"/>
    <row r="53610" hidden="1" x14ac:dyDescent="0.2"/>
    <row r="53611" hidden="1" x14ac:dyDescent="0.2"/>
    <row r="53612" hidden="1" x14ac:dyDescent="0.2"/>
    <row r="53613" hidden="1" x14ac:dyDescent="0.2"/>
    <row r="53614" hidden="1" x14ac:dyDescent="0.2"/>
    <row r="53615" hidden="1" x14ac:dyDescent="0.2"/>
    <row r="53616" hidden="1" x14ac:dyDescent="0.2"/>
    <row r="53617" hidden="1" x14ac:dyDescent="0.2"/>
    <row r="53618" hidden="1" x14ac:dyDescent="0.2"/>
    <row r="53619" hidden="1" x14ac:dyDescent="0.2"/>
    <row r="53620" hidden="1" x14ac:dyDescent="0.2"/>
    <row r="53621" hidden="1" x14ac:dyDescent="0.2"/>
    <row r="53622" hidden="1" x14ac:dyDescent="0.2"/>
    <row r="53623" hidden="1" x14ac:dyDescent="0.2"/>
    <row r="53624" hidden="1" x14ac:dyDescent="0.2"/>
    <row r="53625" hidden="1" x14ac:dyDescent="0.2"/>
    <row r="53626" hidden="1" x14ac:dyDescent="0.2"/>
    <row r="53627" hidden="1" x14ac:dyDescent="0.2"/>
    <row r="53628" hidden="1" x14ac:dyDescent="0.2"/>
    <row r="53629" hidden="1" x14ac:dyDescent="0.2"/>
    <row r="53630" hidden="1" x14ac:dyDescent="0.2"/>
    <row r="53631" hidden="1" x14ac:dyDescent="0.2"/>
    <row r="53632" hidden="1" x14ac:dyDescent="0.2"/>
    <row r="53633" hidden="1" x14ac:dyDescent="0.2"/>
    <row r="53634" hidden="1" x14ac:dyDescent="0.2"/>
    <row r="53635" hidden="1" x14ac:dyDescent="0.2"/>
    <row r="53636" hidden="1" x14ac:dyDescent="0.2"/>
    <row r="53637" hidden="1" x14ac:dyDescent="0.2"/>
    <row r="53638" hidden="1" x14ac:dyDescent="0.2"/>
    <row r="53639" hidden="1" x14ac:dyDescent="0.2"/>
    <row r="53640" hidden="1" x14ac:dyDescent="0.2"/>
    <row r="53641" hidden="1" x14ac:dyDescent="0.2"/>
    <row r="53642" hidden="1" x14ac:dyDescent="0.2"/>
    <row r="53643" hidden="1" x14ac:dyDescent="0.2"/>
    <row r="53644" hidden="1" x14ac:dyDescent="0.2"/>
    <row r="53645" hidden="1" x14ac:dyDescent="0.2"/>
    <row r="53646" hidden="1" x14ac:dyDescent="0.2"/>
    <row r="53647" hidden="1" x14ac:dyDescent="0.2"/>
    <row r="53648" hidden="1" x14ac:dyDescent="0.2"/>
    <row r="53649" hidden="1" x14ac:dyDescent="0.2"/>
    <row r="53650" hidden="1" x14ac:dyDescent="0.2"/>
    <row r="53651" hidden="1" x14ac:dyDescent="0.2"/>
    <row r="53652" hidden="1" x14ac:dyDescent="0.2"/>
    <row r="53653" hidden="1" x14ac:dyDescent="0.2"/>
    <row r="53654" hidden="1" x14ac:dyDescent="0.2"/>
    <row r="53655" hidden="1" x14ac:dyDescent="0.2"/>
    <row r="53656" hidden="1" x14ac:dyDescent="0.2"/>
    <row r="53657" hidden="1" x14ac:dyDescent="0.2"/>
    <row r="53658" hidden="1" x14ac:dyDescent="0.2"/>
    <row r="53659" hidden="1" x14ac:dyDescent="0.2"/>
    <row r="53660" hidden="1" x14ac:dyDescent="0.2"/>
    <row r="53661" hidden="1" x14ac:dyDescent="0.2"/>
    <row r="53662" hidden="1" x14ac:dyDescent="0.2"/>
    <row r="53663" hidden="1" x14ac:dyDescent="0.2"/>
    <row r="53664" hidden="1" x14ac:dyDescent="0.2"/>
    <row r="53665" hidden="1" x14ac:dyDescent="0.2"/>
    <row r="53666" hidden="1" x14ac:dyDescent="0.2"/>
    <row r="53667" hidden="1" x14ac:dyDescent="0.2"/>
    <row r="53668" hidden="1" x14ac:dyDescent="0.2"/>
    <row r="53669" hidden="1" x14ac:dyDescent="0.2"/>
    <row r="53670" hidden="1" x14ac:dyDescent="0.2"/>
    <row r="53671" hidden="1" x14ac:dyDescent="0.2"/>
    <row r="53672" hidden="1" x14ac:dyDescent="0.2"/>
    <row r="53673" hidden="1" x14ac:dyDescent="0.2"/>
    <row r="53674" hidden="1" x14ac:dyDescent="0.2"/>
    <row r="53675" hidden="1" x14ac:dyDescent="0.2"/>
    <row r="53676" hidden="1" x14ac:dyDescent="0.2"/>
    <row r="53677" hidden="1" x14ac:dyDescent="0.2"/>
    <row r="53678" hidden="1" x14ac:dyDescent="0.2"/>
    <row r="53679" hidden="1" x14ac:dyDescent="0.2"/>
    <row r="53680" hidden="1" x14ac:dyDescent="0.2"/>
    <row r="53681" hidden="1" x14ac:dyDescent="0.2"/>
    <row r="53682" hidden="1" x14ac:dyDescent="0.2"/>
    <row r="53683" hidden="1" x14ac:dyDescent="0.2"/>
    <row r="53684" hidden="1" x14ac:dyDescent="0.2"/>
    <row r="53685" hidden="1" x14ac:dyDescent="0.2"/>
    <row r="53686" hidden="1" x14ac:dyDescent="0.2"/>
    <row r="53687" hidden="1" x14ac:dyDescent="0.2"/>
    <row r="53688" hidden="1" x14ac:dyDescent="0.2"/>
    <row r="53689" hidden="1" x14ac:dyDescent="0.2"/>
    <row r="53690" hidden="1" x14ac:dyDescent="0.2"/>
    <row r="53691" hidden="1" x14ac:dyDescent="0.2"/>
    <row r="53692" hidden="1" x14ac:dyDescent="0.2"/>
    <row r="53693" hidden="1" x14ac:dyDescent="0.2"/>
    <row r="53694" hidden="1" x14ac:dyDescent="0.2"/>
    <row r="53695" hidden="1" x14ac:dyDescent="0.2"/>
    <row r="53696" hidden="1" x14ac:dyDescent="0.2"/>
    <row r="53697" hidden="1" x14ac:dyDescent="0.2"/>
    <row r="53698" hidden="1" x14ac:dyDescent="0.2"/>
    <row r="53699" hidden="1" x14ac:dyDescent="0.2"/>
    <row r="53700" hidden="1" x14ac:dyDescent="0.2"/>
    <row r="53701" hidden="1" x14ac:dyDescent="0.2"/>
    <row r="53702" hidden="1" x14ac:dyDescent="0.2"/>
    <row r="53703" hidden="1" x14ac:dyDescent="0.2"/>
    <row r="53704" hidden="1" x14ac:dyDescent="0.2"/>
    <row r="53705" hidden="1" x14ac:dyDescent="0.2"/>
    <row r="53706" hidden="1" x14ac:dyDescent="0.2"/>
    <row r="53707" hidden="1" x14ac:dyDescent="0.2"/>
    <row r="53708" hidden="1" x14ac:dyDescent="0.2"/>
    <row r="53709" hidden="1" x14ac:dyDescent="0.2"/>
    <row r="53710" hidden="1" x14ac:dyDescent="0.2"/>
    <row r="53711" hidden="1" x14ac:dyDescent="0.2"/>
    <row r="53712" hidden="1" x14ac:dyDescent="0.2"/>
    <row r="53713" hidden="1" x14ac:dyDescent="0.2"/>
    <row r="53714" hidden="1" x14ac:dyDescent="0.2"/>
    <row r="53715" hidden="1" x14ac:dyDescent="0.2"/>
    <row r="53716" hidden="1" x14ac:dyDescent="0.2"/>
    <row r="53717" hidden="1" x14ac:dyDescent="0.2"/>
    <row r="53718" hidden="1" x14ac:dyDescent="0.2"/>
    <row r="53719" hidden="1" x14ac:dyDescent="0.2"/>
    <row r="53720" hidden="1" x14ac:dyDescent="0.2"/>
    <row r="53721" hidden="1" x14ac:dyDescent="0.2"/>
    <row r="53722" hidden="1" x14ac:dyDescent="0.2"/>
    <row r="53723" hidden="1" x14ac:dyDescent="0.2"/>
    <row r="53724" hidden="1" x14ac:dyDescent="0.2"/>
    <row r="53725" hidden="1" x14ac:dyDescent="0.2"/>
    <row r="53726" hidden="1" x14ac:dyDescent="0.2"/>
    <row r="53727" hidden="1" x14ac:dyDescent="0.2"/>
    <row r="53728" hidden="1" x14ac:dyDescent="0.2"/>
    <row r="53729" hidden="1" x14ac:dyDescent="0.2"/>
    <row r="53730" hidden="1" x14ac:dyDescent="0.2"/>
    <row r="53731" hidden="1" x14ac:dyDescent="0.2"/>
    <row r="53732" hidden="1" x14ac:dyDescent="0.2"/>
    <row r="53733" hidden="1" x14ac:dyDescent="0.2"/>
    <row r="53734" hidden="1" x14ac:dyDescent="0.2"/>
    <row r="53735" hidden="1" x14ac:dyDescent="0.2"/>
    <row r="53736" hidden="1" x14ac:dyDescent="0.2"/>
    <row r="53737" hidden="1" x14ac:dyDescent="0.2"/>
    <row r="53738" hidden="1" x14ac:dyDescent="0.2"/>
    <row r="53739" hidden="1" x14ac:dyDescent="0.2"/>
    <row r="53740" hidden="1" x14ac:dyDescent="0.2"/>
    <row r="53741" hidden="1" x14ac:dyDescent="0.2"/>
    <row r="53742" hidden="1" x14ac:dyDescent="0.2"/>
    <row r="53743" hidden="1" x14ac:dyDescent="0.2"/>
    <row r="53744" hidden="1" x14ac:dyDescent="0.2"/>
    <row r="53745" hidden="1" x14ac:dyDescent="0.2"/>
    <row r="53746" hidden="1" x14ac:dyDescent="0.2"/>
    <row r="53747" hidden="1" x14ac:dyDescent="0.2"/>
    <row r="53748" hidden="1" x14ac:dyDescent="0.2"/>
    <row r="53749" hidden="1" x14ac:dyDescent="0.2"/>
    <row r="53750" hidden="1" x14ac:dyDescent="0.2"/>
    <row r="53751" hidden="1" x14ac:dyDescent="0.2"/>
    <row r="53752" hidden="1" x14ac:dyDescent="0.2"/>
    <row r="53753" hidden="1" x14ac:dyDescent="0.2"/>
    <row r="53754" hidden="1" x14ac:dyDescent="0.2"/>
    <row r="53755" hidden="1" x14ac:dyDescent="0.2"/>
    <row r="53756" hidden="1" x14ac:dyDescent="0.2"/>
    <row r="53757" hidden="1" x14ac:dyDescent="0.2"/>
    <row r="53758" hidden="1" x14ac:dyDescent="0.2"/>
    <row r="53759" hidden="1" x14ac:dyDescent="0.2"/>
    <row r="53760" hidden="1" x14ac:dyDescent="0.2"/>
    <row r="53761" hidden="1" x14ac:dyDescent="0.2"/>
    <row r="53762" hidden="1" x14ac:dyDescent="0.2"/>
    <row r="53763" hidden="1" x14ac:dyDescent="0.2"/>
    <row r="53764" hidden="1" x14ac:dyDescent="0.2"/>
    <row r="53765" hidden="1" x14ac:dyDescent="0.2"/>
    <row r="53766" hidden="1" x14ac:dyDescent="0.2"/>
    <row r="53767" hidden="1" x14ac:dyDescent="0.2"/>
    <row r="53768" hidden="1" x14ac:dyDescent="0.2"/>
    <row r="53769" hidden="1" x14ac:dyDescent="0.2"/>
    <row r="53770" hidden="1" x14ac:dyDescent="0.2"/>
    <row r="53771" hidden="1" x14ac:dyDescent="0.2"/>
    <row r="53772" hidden="1" x14ac:dyDescent="0.2"/>
    <row r="53773" hidden="1" x14ac:dyDescent="0.2"/>
    <row r="53774" hidden="1" x14ac:dyDescent="0.2"/>
    <row r="53775" hidden="1" x14ac:dyDescent="0.2"/>
    <row r="53776" hidden="1" x14ac:dyDescent="0.2"/>
    <row r="53777" hidden="1" x14ac:dyDescent="0.2"/>
    <row r="53778" hidden="1" x14ac:dyDescent="0.2"/>
    <row r="53779" hidden="1" x14ac:dyDescent="0.2"/>
    <row r="53780" hidden="1" x14ac:dyDescent="0.2"/>
    <row r="53781" hidden="1" x14ac:dyDescent="0.2"/>
    <row r="53782" hidden="1" x14ac:dyDescent="0.2"/>
    <row r="53783" hidden="1" x14ac:dyDescent="0.2"/>
    <row r="53784" hidden="1" x14ac:dyDescent="0.2"/>
    <row r="53785" hidden="1" x14ac:dyDescent="0.2"/>
    <row r="53786" hidden="1" x14ac:dyDescent="0.2"/>
    <row r="53787" hidden="1" x14ac:dyDescent="0.2"/>
    <row r="53788" hidden="1" x14ac:dyDescent="0.2"/>
    <row r="53789" hidden="1" x14ac:dyDescent="0.2"/>
    <row r="53790" hidden="1" x14ac:dyDescent="0.2"/>
    <row r="53791" hidden="1" x14ac:dyDescent="0.2"/>
    <row r="53792" hidden="1" x14ac:dyDescent="0.2"/>
    <row r="53793" hidden="1" x14ac:dyDescent="0.2"/>
    <row r="53794" hidden="1" x14ac:dyDescent="0.2"/>
    <row r="53795" hidden="1" x14ac:dyDescent="0.2"/>
    <row r="53796" hidden="1" x14ac:dyDescent="0.2"/>
    <row r="53797" hidden="1" x14ac:dyDescent="0.2"/>
    <row r="53798" hidden="1" x14ac:dyDescent="0.2"/>
    <row r="53799" hidden="1" x14ac:dyDescent="0.2"/>
    <row r="53800" hidden="1" x14ac:dyDescent="0.2"/>
    <row r="53801" hidden="1" x14ac:dyDescent="0.2"/>
    <row r="53802" hidden="1" x14ac:dyDescent="0.2"/>
    <row r="53803" hidden="1" x14ac:dyDescent="0.2"/>
    <row r="53804" hidden="1" x14ac:dyDescent="0.2"/>
    <row r="53805" hidden="1" x14ac:dyDescent="0.2"/>
    <row r="53806" hidden="1" x14ac:dyDescent="0.2"/>
    <row r="53807" hidden="1" x14ac:dyDescent="0.2"/>
    <row r="53808" hidden="1" x14ac:dyDescent="0.2"/>
    <row r="53809" hidden="1" x14ac:dyDescent="0.2"/>
    <row r="53810" hidden="1" x14ac:dyDescent="0.2"/>
    <row r="53811" hidden="1" x14ac:dyDescent="0.2"/>
    <row r="53812" hidden="1" x14ac:dyDescent="0.2"/>
    <row r="53813" hidden="1" x14ac:dyDescent="0.2"/>
    <row r="53814" hidden="1" x14ac:dyDescent="0.2"/>
    <row r="53815" hidden="1" x14ac:dyDescent="0.2"/>
    <row r="53816" hidden="1" x14ac:dyDescent="0.2"/>
    <row r="53817" hidden="1" x14ac:dyDescent="0.2"/>
    <row r="53818" hidden="1" x14ac:dyDescent="0.2"/>
    <row r="53819" hidden="1" x14ac:dyDescent="0.2"/>
    <row r="53820" hidden="1" x14ac:dyDescent="0.2"/>
    <row r="53821" hidden="1" x14ac:dyDescent="0.2"/>
    <row r="53822" hidden="1" x14ac:dyDescent="0.2"/>
    <row r="53823" hidden="1" x14ac:dyDescent="0.2"/>
    <row r="53824" hidden="1" x14ac:dyDescent="0.2"/>
    <row r="53825" hidden="1" x14ac:dyDescent="0.2"/>
    <row r="53826" hidden="1" x14ac:dyDescent="0.2"/>
    <row r="53827" hidden="1" x14ac:dyDescent="0.2"/>
    <row r="53828" hidden="1" x14ac:dyDescent="0.2"/>
    <row r="53829" hidden="1" x14ac:dyDescent="0.2"/>
    <row r="53830" hidden="1" x14ac:dyDescent="0.2"/>
    <row r="53831" hidden="1" x14ac:dyDescent="0.2"/>
    <row r="53832" hidden="1" x14ac:dyDescent="0.2"/>
    <row r="53833" hidden="1" x14ac:dyDescent="0.2"/>
    <row r="53834" hidden="1" x14ac:dyDescent="0.2"/>
    <row r="53835" hidden="1" x14ac:dyDescent="0.2"/>
    <row r="53836" hidden="1" x14ac:dyDescent="0.2"/>
    <row r="53837" hidden="1" x14ac:dyDescent="0.2"/>
    <row r="53838" hidden="1" x14ac:dyDescent="0.2"/>
    <row r="53839" hidden="1" x14ac:dyDescent="0.2"/>
    <row r="53840" hidden="1" x14ac:dyDescent="0.2"/>
    <row r="53841" hidden="1" x14ac:dyDescent="0.2"/>
    <row r="53842" hidden="1" x14ac:dyDescent="0.2"/>
    <row r="53843" hidden="1" x14ac:dyDescent="0.2"/>
    <row r="53844" hidden="1" x14ac:dyDescent="0.2"/>
    <row r="53845" hidden="1" x14ac:dyDescent="0.2"/>
    <row r="53846" hidden="1" x14ac:dyDescent="0.2"/>
    <row r="53847" hidden="1" x14ac:dyDescent="0.2"/>
    <row r="53848" hidden="1" x14ac:dyDescent="0.2"/>
    <row r="53849" hidden="1" x14ac:dyDescent="0.2"/>
    <row r="53850" hidden="1" x14ac:dyDescent="0.2"/>
    <row r="53851" hidden="1" x14ac:dyDescent="0.2"/>
    <row r="53852" hidden="1" x14ac:dyDescent="0.2"/>
    <row r="53853" hidden="1" x14ac:dyDescent="0.2"/>
    <row r="53854" hidden="1" x14ac:dyDescent="0.2"/>
    <row r="53855" hidden="1" x14ac:dyDescent="0.2"/>
    <row r="53856" hidden="1" x14ac:dyDescent="0.2"/>
    <row r="53857" hidden="1" x14ac:dyDescent="0.2"/>
    <row r="53858" hidden="1" x14ac:dyDescent="0.2"/>
    <row r="53859" hidden="1" x14ac:dyDescent="0.2"/>
    <row r="53860" hidden="1" x14ac:dyDescent="0.2"/>
    <row r="53861" hidden="1" x14ac:dyDescent="0.2"/>
    <row r="53862" hidden="1" x14ac:dyDescent="0.2"/>
    <row r="53863" hidden="1" x14ac:dyDescent="0.2"/>
    <row r="53864" hidden="1" x14ac:dyDescent="0.2"/>
    <row r="53865" hidden="1" x14ac:dyDescent="0.2"/>
    <row r="53866" hidden="1" x14ac:dyDescent="0.2"/>
    <row r="53867" hidden="1" x14ac:dyDescent="0.2"/>
    <row r="53868" hidden="1" x14ac:dyDescent="0.2"/>
    <row r="53869" hidden="1" x14ac:dyDescent="0.2"/>
    <row r="53870" hidden="1" x14ac:dyDescent="0.2"/>
    <row r="53871" hidden="1" x14ac:dyDescent="0.2"/>
    <row r="53872" hidden="1" x14ac:dyDescent="0.2"/>
    <row r="53873" hidden="1" x14ac:dyDescent="0.2"/>
    <row r="53874" hidden="1" x14ac:dyDescent="0.2"/>
    <row r="53875" hidden="1" x14ac:dyDescent="0.2"/>
    <row r="53876" hidden="1" x14ac:dyDescent="0.2"/>
    <row r="53877" hidden="1" x14ac:dyDescent="0.2"/>
    <row r="53878" hidden="1" x14ac:dyDescent="0.2"/>
    <row r="53879" hidden="1" x14ac:dyDescent="0.2"/>
    <row r="53880" hidden="1" x14ac:dyDescent="0.2"/>
    <row r="53881" hidden="1" x14ac:dyDescent="0.2"/>
    <row r="53882" hidden="1" x14ac:dyDescent="0.2"/>
    <row r="53883" hidden="1" x14ac:dyDescent="0.2"/>
    <row r="53884" hidden="1" x14ac:dyDescent="0.2"/>
    <row r="53885" hidden="1" x14ac:dyDescent="0.2"/>
    <row r="53886" hidden="1" x14ac:dyDescent="0.2"/>
    <row r="53887" hidden="1" x14ac:dyDescent="0.2"/>
    <row r="53888" hidden="1" x14ac:dyDescent="0.2"/>
    <row r="53889" hidden="1" x14ac:dyDescent="0.2"/>
    <row r="53890" hidden="1" x14ac:dyDescent="0.2"/>
    <row r="53891" hidden="1" x14ac:dyDescent="0.2"/>
    <row r="53892" hidden="1" x14ac:dyDescent="0.2"/>
    <row r="53893" hidden="1" x14ac:dyDescent="0.2"/>
    <row r="53894" hidden="1" x14ac:dyDescent="0.2"/>
    <row r="53895" hidden="1" x14ac:dyDescent="0.2"/>
    <row r="53896" hidden="1" x14ac:dyDescent="0.2"/>
    <row r="53897" hidden="1" x14ac:dyDescent="0.2"/>
    <row r="53898" hidden="1" x14ac:dyDescent="0.2"/>
    <row r="53899" hidden="1" x14ac:dyDescent="0.2"/>
    <row r="53900" hidden="1" x14ac:dyDescent="0.2"/>
    <row r="53901" hidden="1" x14ac:dyDescent="0.2"/>
    <row r="53902" hidden="1" x14ac:dyDescent="0.2"/>
    <row r="53903" hidden="1" x14ac:dyDescent="0.2"/>
    <row r="53904" hidden="1" x14ac:dyDescent="0.2"/>
    <row r="53905" hidden="1" x14ac:dyDescent="0.2"/>
    <row r="53906" hidden="1" x14ac:dyDescent="0.2"/>
    <row r="53907" hidden="1" x14ac:dyDescent="0.2"/>
    <row r="53908" hidden="1" x14ac:dyDescent="0.2"/>
    <row r="53909" hidden="1" x14ac:dyDescent="0.2"/>
    <row r="53910" hidden="1" x14ac:dyDescent="0.2"/>
    <row r="53911" hidden="1" x14ac:dyDescent="0.2"/>
    <row r="53912" hidden="1" x14ac:dyDescent="0.2"/>
    <row r="53913" hidden="1" x14ac:dyDescent="0.2"/>
    <row r="53914" hidden="1" x14ac:dyDescent="0.2"/>
    <row r="53915" hidden="1" x14ac:dyDescent="0.2"/>
    <row r="53916" hidden="1" x14ac:dyDescent="0.2"/>
    <row r="53917" hidden="1" x14ac:dyDescent="0.2"/>
    <row r="53918" hidden="1" x14ac:dyDescent="0.2"/>
    <row r="53919" hidden="1" x14ac:dyDescent="0.2"/>
    <row r="53920" hidden="1" x14ac:dyDescent="0.2"/>
    <row r="53921" hidden="1" x14ac:dyDescent="0.2"/>
    <row r="53922" hidden="1" x14ac:dyDescent="0.2"/>
    <row r="53923" hidden="1" x14ac:dyDescent="0.2"/>
    <row r="53924" hidden="1" x14ac:dyDescent="0.2"/>
    <row r="53925" hidden="1" x14ac:dyDescent="0.2"/>
    <row r="53926" hidden="1" x14ac:dyDescent="0.2"/>
    <row r="53927" hidden="1" x14ac:dyDescent="0.2"/>
    <row r="53928" hidden="1" x14ac:dyDescent="0.2"/>
    <row r="53929" hidden="1" x14ac:dyDescent="0.2"/>
    <row r="53930" hidden="1" x14ac:dyDescent="0.2"/>
    <row r="53931" hidden="1" x14ac:dyDescent="0.2"/>
    <row r="53932" hidden="1" x14ac:dyDescent="0.2"/>
    <row r="53933" hidden="1" x14ac:dyDescent="0.2"/>
    <row r="53934" hidden="1" x14ac:dyDescent="0.2"/>
    <row r="53935" hidden="1" x14ac:dyDescent="0.2"/>
    <row r="53936" hidden="1" x14ac:dyDescent="0.2"/>
    <row r="53937" hidden="1" x14ac:dyDescent="0.2"/>
    <row r="53938" hidden="1" x14ac:dyDescent="0.2"/>
    <row r="53939" hidden="1" x14ac:dyDescent="0.2"/>
    <row r="53940" hidden="1" x14ac:dyDescent="0.2"/>
    <row r="53941" hidden="1" x14ac:dyDescent="0.2"/>
    <row r="53942" hidden="1" x14ac:dyDescent="0.2"/>
    <row r="53943" hidden="1" x14ac:dyDescent="0.2"/>
    <row r="53944" hidden="1" x14ac:dyDescent="0.2"/>
    <row r="53945" hidden="1" x14ac:dyDescent="0.2"/>
    <row r="53946" hidden="1" x14ac:dyDescent="0.2"/>
    <row r="53947" hidden="1" x14ac:dyDescent="0.2"/>
    <row r="53948" hidden="1" x14ac:dyDescent="0.2"/>
    <row r="53949" hidden="1" x14ac:dyDescent="0.2"/>
    <row r="53950" hidden="1" x14ac:dyDescent="0.2"/>
    <row r="53951" hidden="1" x14ac:dyDescent="0.2"/>
    <row r="53952" hidden="1" x14ac:dyDescent="0.2"/>
    <row r="53953" hidden="1" x14ac:dyDescent="0.2"/>
    <row r="53954" hidden="1" x14ac:dyDescent="0.2"/>
    <row r="53955" hidden="1" x14ac:dyDescent="0.2"/>
    <row r="53956" hidden="1" x14ac:dyDescent="0.2"/>
    <row r="53957" hidden="1" x14ac:dyDescent="0.2"/>
    <row r="53958" hidden="1" x14ac:dyDescent="0.2"/>
    <row r="53959" hidden="1" x14ac:dyDescent="0.2"/>
    <row r="53960" hidden="1" x14ac:dyDescent="0.2"/>
    <row r="53961" hidden="1" x14ac:dyDescent="0.2"/>
    <row r="53962" hidden="1" x14ac:dyDescent="0.2"/>
    <row r="53963" hidden="1" x14ac:dyDescent="0.2"/>
    <row r="53964" hidden="1" x14ac:dyDescent="0.2"/>
    <row r="53965" hidden="1" x14ac:dyDescent="0.2"/>
    <row r="53966" hidden="1" x14ac:dyDescent="0.2"/>
    <row r="53967" hidden="1" x14ac:dyDescent="0.2"/>
    <row r="53968" hidden="1" x14ac:dyDescent="0.2"/>
    <row r="53969" hidden="1" x14ac:dyDescent="0.2"/>
    <row r="53970" hidden="1" x14ac:dyDescent="0.2"/>
    <row r="53971" hidden="1" x14ac:dyDescent="0.2"/>
    <row r="53972" hidden="1" x14ac:dyDescent="0.2"/>
    <row r="53973" hidden="1" x14ac:dyDescent="0.2"/>
    <row r="53974" hidden="1" x14ac:dyDescent="0.2"/>
    <row r="53975" hidden="1" x14ac:dyDescent="0.2"/>
    <row r="53976" hidden="1" x14ac:dyDescent="0.2"/>
    <row r="53977" hidden="1" x14ac:dyDescent="0.2"/>
    <row r="53978" hidden="1" x14ac:dyDescent="0.2"/>
    <row r="53979" hidden="1" x14ac:dyDescent="0.2"/>
    <row r="53980" hidden="1" x14ac:dyDescent="0.2"/>
    <row r="53981" hidden="1" x14ac:dyDescent="0.2"/>
    <row r="53982" hidden="1" x14ac:dyDescent="0.2"/>
    <row r="53983" hidden="1" x14ac:dyDescent="0.2"/>
    <row r="53984" hidden="1" x14ac:dyDescent="0.2"/>
    <row r="53985" hidden="1" x14ac:dyDescent="0.2"/>
    <row r="53986" hidden="1" x14ac:dyDescent="0.2"/>
    <row r="53987" hidden="1" x14ac:dyDescent="0.2"/>
    <row r="53988" hidden="1" x14ac:dyDescent="0.2"/>
    <row r="53989" hidden="1" x14ac:dyDescent="0.2"/>
    <row r="53990" hidden="1" x14ac:dyDescent="0.2"/>
    <row r="53991" hidden="1" x14ac:dyDescent="0.2"/>
    <row r="53992" hidden="1" x14ac:dyDescent="0.2"/>
    <row r="53993" hidden="1" x14ac:dyDescent="0.2"/>
    <row r="53994" hidden="1" x14ac:dyDescent="0.2"/>
    <row r="53995" hidden="1" x14ac:dyDescent="0.2"/>
    <row r="53996" hidden="1" x14ac:dyDescent="0.2"/>
    <row r="53997" hidden="1" x14ac:dyDescent="0.2"/>
    <row r="53998" hidden="1" x14ac:dyDescent="0.2"/>
    <row r="53999" hidden="1" x14ac:dyDescent="0.2"/>
    <row r="54000" hidden="1" x14ac:dyDescent="0.2"/>
    <row r="54001" hidden="1" x14ac:dyDescent="0.2"/>
    <row r="54002" hidden="1" x14ac:dyDescent="0.2"/>
    <row r="54003" hidden="1" x14ac:dyDescent="0.2"/>
    <row r="54004" hidden="1" x14ac:dyDescent="0.2"/>
    <row r="54005" hidden="1" x14ac:dyDescent="0.2"/>
    <row r="54006" hidden="1" x14ac:dyDescent="0.2"/>
    <row r="54007" hidden="1" x14ac:dyDescent="0.2"/>
    <row r="54008" hidden="1" x14ac:dyDescent="0.2"/>
    <row r="54009" hidden="1" x14ac:dyDescent="0.2"/>
    <row r="54010" hidden="1" x14ac:dyDescent="0.2"/>
    <row r="54011" hidden="1" x14ac:dyDescent="0.2"/>
    <row r="54012" hidden="1" x14ac:dyDescent="0.2"/>
    <row r="54013" hidden="1" x14ac:dyDescent="0.2"/>
    <row r="54014" hidden="1" x14ac:dyDescent="0.2"/>
    <row r="54015" hidden="1" x14ac:dyDescent="0.2"/>
    <row r="54016" hidden="1" x14ac:dyDescent="0.2"/>
    <row r="54017" hidden="1" x14ac:dyDescent="0.2"/>
    <row r="54018" hidden="1" x14ac:dyDescent="0.2"/>
    <row r="54019" hidden="1" x14ac:dyDescent="0.2"/>
    <row r="54020" hidden="1" x14ac:dyDescent="0.2"/>
    <row r="54021" hidden="1" x14ac:dyDescent="0.2"/>
    <row r="54022" hidden="1" x14ac:dyDescent="0.2"/>
    <row r="54023" hidden="1" x14ac:dyDescent="0.2"/>
    <row r="54024" hidden="1" x14ac:dyDescent="0.2"/>
    <row r="54025" hidden="1" x14ac:dyDescent="0.2"/>
    <row r="54026" hidden="1" x14ac:dyDescent="0.2"/>
    <row r="54027" hidden="1" x14ac:dyDescent="0.2"/>
    <row r="54028" hidden="1" x14ac:dyDescent="0.2"/>
    <row r="54029" hidden="1" x14ac:dyDescent="0.2"/>
    <row r="54030" hidden="1" x14ac:dyDescent="0.2"/>
    <row r="54031" hidden="1" x14ac:dyDescent="0.2"/>
    <row r="54032" hidden="1" x14ac:dyDescent="0.2"/>
    <row r="54033" hidden="1" x14ac:dyDescent="0.2"/>
    <row r="54034" hidden="1" x14ac:dyDescent="0.2"/>
    <row r="54035" hidden="1" x14ac:dyDescent="0.2"/>
    <row r="54036" hidden="1" x14ac:dyDescent="0.2"/>
    <row r="54037" hidden="1" x14ac:dyDescent="0.2"/>
    <row r="54038" hidden="1" x14ac:dyDescent="0.2"/>
    <row r="54039" hidden="1" x14ac:dyDescent="0.2"/>
    <row r="54040" hidden="1" x14ac:dyDescent="0.2"/>
    <row r="54041" hidden="1" x14ac:dyDescent="0.2"/>
    <row r="54042" hidden="1" x14ac:dyDescent="0.2"/>
    <row r="54043" hidden="1" x14ac:dyDescent="0.2"/>
    <row r="54044" hidden="1" x14ac:dyDescent="0.2"/>
    <row r="54045" hidden="1" x14ac:dyDescent="0.2"/>
    <row r="54046" hidden="1" x14ac:dyDescent="0.2"/>
    <row r="54047" hidden="1" x14ac:dyDescent="0.2"/>
    <row r="54048" hidden="1" x14ac:dyDescent="0.2"/>
    <row r="54049" hidden="1" x14ac:dyDescent="0.2"/>
    <row r="54050" hidden="1" x14ac:dyDescent="0.2"/>
    <row r="54051" hidden="1" x14ac:dyDescent="0.2"/>
    <row r="54052" hidden="1" x14ac:dyDescent="0.2"/>
    <row r="54053" hidden="1" x14ac:dyDescent="0.2"/>
    <row r="54054" hidden="1" x14ac:dyDescent="0.2"/>
    <row r="54055" hidden="1" x14ac:dyDescent="0.2"/>
    <row r="54056" hidden="1" x14ac:dyDescent="0.2"/>
    <row r="54057" hidden="1" x14ac:dyDescent="0.2"/>
    <row r="54058" hidden="1" x14ac:dyDescent="0.2"/>
    <row r="54059" hidden="1" x14ac:dyDescent="0.2"/>
    <row r="54060" hidden="1" x14ac:dyDescent="0.2"/>
    <row r="54061" hidden="1" x14ac:dyDescent="0.2"/>
    <row r="54062" hidden="1" x14ac:dyDescent="0.2"/>
    <row r="54063" hidden="1" x14ac:dyDescent="0.2"/>
    <row r="54064" hidden="1" x14ac:dyDescent="0.2"/>
    <row r="54065" hidden="1" x14ac:dyDescent="0.2"/>
    <row r="54066" hidden="1" x14ac:dyDescent="0.2"/>
    <row r="54067" hidden="1" x14ac:dyDescent="0.2"/>
    <row r="54068" hidden="1" x14ac:dyDescent="0.2"/>
    <row r="54069" hidden="1" x14ac:dyDescent="0.2"/>
    <row r="54070" hidden="1" x14ac:dyDescent="0.2"/>
    <row r="54071" hidden="1" x14ac:dyDescent="0.2"/>
    <row r="54072" hidden="1" x14ac:dyDescent="0.2"/>
    <row r="54073" hidden="1" x14ac:dyDescent="0.2"/>
    <row r="54074" hidden="1" x14ac:dyDescent="0.2"/>
    <row r="54075" hidden="1" x14ac:dyDescent="0.2"/>
    <row r="54076" hidden="1" x14ac:dyDescent="0.2"/>
    <row r="54077" hidden="1" x14ac:dyDescent="0.2"/>
    <row r="54078" hidden="1" x14ac:dyDescent="0.2"/>
    <row r="54079" hidden="1" x14ac:dyDescent="0.2"/>
    <row r="54080" hidden="1" x14ac:dyDescent="0.2"/>
    <row r="54081" hidden="1" x14ac:dyDescent="0.2"/>
    <row r="54082" hidden="1" x14ac:dyDescent="0.2"/>
    <row r="54083" hidden="1" x14ac:dyDescent="0.2"/>
    <row r="54084" hidden="1" x14ac:dyDescent="0.2"/>
    <row r="54085" hidden="1" x14ac:dyDescent="0.2"/>
    <row r="54086" hidden="1" x14ac:dyDescent="0.2"/>
    <row r="54087" hidden="1" x14ac:dyDescent="0.2"/>
    <row r="54088" hidden="1" x14ac:dyDescent="0.2"/>
    <row r="54089" hidden="1" x14ac:dyDescent="0.2"/>
    <row r="54090" hidden="1" x14ac:dyDescent="0.2"/>
    <row r="54091" hidden="1" x14ac:dyDescent="0.2"/>
    <row r="54092" hidden="1" x14ac:dyDescent="0.2"/>
    <row r="54093" hidden="1" x14ac:dyDescent="0.2"/>
    <row r="54094" hidden="1" x14ac:dyDescent="0.2"/>
    <row r="54095" hidden="1" x14ac:dyDescent="0.2"/>
    <row r="54096" hidden="1" x14ac:dyDescent="0.2"/>
    <row r="54097" hidden="1" x14ac:dyDescent="0.2"/>
    <row r="54098" hidden="1" x14ac:dyDescent="0.2"/>
    <row r="54099" hidden="1" x14ac:dyDescent="0.2"/>
    <row r="54100" hidden="1" x14ac:dyDescent="0.2"/>
    <row r="54101" hidden="1" x14ac:dyDescent="0.2"/>
    <row r="54102" hidden="1" x14ac:dyDescent="0.2"/>
    <row r="54103" hidden="1" x14ac:dyDescent="0.2"/>
    <row r="54104" hidden="1" x14ac:dyDescent="0.2"/>
    <row r="54105" hidden="1" x14ac:dyDescent="0.2"/>
    <row r="54106" hidden="1" x14ac:dyDescent="0.2"/>
    <row r="54107" hidden="1" x14ac:dyDescent="0.2"/>
    <row r="54108" hidden="1" x14ac:dyDescent="0.2"/>
    <row r="54109" hidden="1" x14ac:dyDescent="0.2"/>
    <row r="54110" hidden="1" x14ac:dyDescent="0.2"/>
    <row r="54111" hidden="1" x14ac:dyDescent="0.2"/>
    <row r="54112" hidden="1" x14ac:dyDescent="0.2"/>
    <row r="54113" hidden="1" x14ac:dyDescent="0.2"/>
    <row r="54114" hidden="1" x14ac:dyDescent="0.2"/>
    <row r="54115" hidden="1" x14ac:dyDescent="0.2"/>
    <row r="54116" hidden="1" x14ac:dyDescent="0.2"/>
    <row r="54117" hidden="1" x14ac:dyDescent="0.2"/>
    <row r="54118" hidden="1" x14ac:dyDescent="0.2"/>
    <row r="54119" hidden="1" x14ac:dyDescent="0.2"/>
    <row r="54120" hidden="1" x14ac:dyDescent="0.2"/>
    <row r="54121" hidden="1" x14ac:dyDescent="0.2"/>
    <row r="54122" hidden="1" x14ac:dyDescent="0.2"/>
    <row r="54123" hidden="1" x14ac:dyDescent="0.2"/>
    <row r="54124" hidden="1" x14ac:dyDescent="0.2"/>
    <row r="54125" hidden="1" x14ac:dyDescent="0.2"/>
    <row r="54126" hidden="1" x14ac:dyDescent="0.2"/>
    <row r="54127" hidden="1" x14ac:dyDescent="0.2"/>
    <row r="54128" hidden="1" x14ac:dyDescent="0.2"/>
    <row r="54129" hidden="1" x14ac:dyDescent="0.2"/>
    <row r="54130" hidden="1" x14ac:dyDescent="0.2"/>
    <row r="54131" hidden="1" x14ac:dyDescent="0.2"/>
    <row r="54132" hidden="1" x14ac:dyDescent="0.2"/>
    <row r="54133" hidden="1" x14ac:dyDescent="0.2"/>
    <row r="54134" hidden="1" x14ac:dyDescent="0.2"/>
    <row r="54135" hidden="1" x14ac:dyDescent="0.2"/>
    <row r="54136" hidden="1" x14ac:dyDescent="0.2"/>
    <row r="54137" hidden="1" x14ac:dyDescent="0.2"/>
    <row r="54138" hidden="1" x14ac:dyDescent="0.2"/>
    <row r="54139" hidden="1" x14ac:dyDescent="0.2"/>
    <row r="54140" hidden="1" x14ac:dyDescent="0.2"/>
    <row r="54141" hidden="1" x14ac:dyDescent="0.2"/>
    <row r="54142" hidden="1" x14ac:dyDescent="0.2"/>
    <row r="54143" hidden="1" x14ac:dyDescent="0.2"/>
    <row r="54144" hidden="1" x14ac:dyDescent="0.2"/>
    <row r="54145" hidden="1" x14ac:dyDescent="0.2"/>
    <row r="54146" hidden="1" x14ac:dyDescent="0.2"/>
    <row r="54147" hidden="1" x14ac:dyDescent="0.2"/>
    <row r="54148" hidden="1" x14ac:dyDescent="0.2"/>
    <row r="54149" hidden="1" x14ac:dyDescent="0.2"/>
    <row r="54150" hidden="1" x14ac:dyDescent="0.2"/>
    <row r="54151" hidden="1" x14ac:dyDescent="0.2"/>
    <row r="54152" hidden="1" x14ac:dyDescent="0.2"/>
    <row r="54153" hidden="1" x14ac:dyDescent="0.2"/>
    <row r="54154" hidden="1" x14ac:dyDescent="0.2"/>
    <row r="54155" hidden="1" x14ac:dyDescent="0.2"/>
    <row r="54156" hidden="1" x14ac:dyDescent="0.2"/>
    <row r="54157" hidden="1" x14ac:dyDescent="0.2"/>
    <row r="54158" hidden="1" x14ac:dyDescent="0.2"/>
    <row r="54159" hidden="1" x14ac:dyDescent="0.2"/>
    <row r="54160" hidden="1" x14ac:dyDescent="0.2"/>
    <row r="54161" hidden="1" x14ac:dyDescent="0.2"/>
    <row r="54162" hidden="1" x14ac:dyDescent="0.2"/>
    <row r="54163" hidden="1" x14ac:dyDescent="0.2"/>
    <row r="54164" hidden="1" x14ac:dyDescent="0.2"/>
    <row r="54165" hidden="1" x14ac:dyDescent="0.2"/>
    <row r="54166" hidden="1" x14ac:dyDescent="0.2"/>
    <row r="54167" hidden="1" x14ac:dyDescent="0.2"/>
    <row r="54168" hidden="1" x14ac:dyDescent="0.2"/>
    <row r="54169" hidden="1" x14ac:dyDescent="0.2"/>
    <row r="54170" hidden="1" x14ac:dyDescent="0.2"/>
    <row r="54171" hidden="1" x14ac:dyDescent="0.2"/>
    <row r="54172" hidden="1" x14ac:dyDescent="0.2"/>
    <row r="54173" hidden="1" x14ac:dyDescent="0.2"/>
    <row r="54174" hidden="1" x14ac:dyDescent="0.2"/>
    <row r="54175" hidden="1" x14ac:dyDescent="0.2"/>
    <row r="54176" hidden="1" x14ac:dyDescent="0.2"/>
    <row r="54177" hidden="1" x14ac:dyDescent="0.2"/>
    <row r="54178" hidden="1" x14ac:dyDescent="0.2"/>
    <row r="54179" hidden="1" x14ac:dyDescent="0.2"/>
    <row r="54180" hidden="1" x14ac:dyDescent="0.2"/>
    <row r="54181" hidden="1" x14ac:dyDescent="0.2"/>
    <row r="54182" hidden="1" x14ac:dyDescent="0.2"/>
    <row r="54183" hidden="1" x14ac:dyDescent="0.2"/>
    <row r="54184" hidden="1" x14ac:dyDescent="0.2"/>
    <row r="54185" hidden="1" x14ac:dyDescent="0.2"/>
    <row r="54186" hidden="1" x14ac:dyDescent="0.2"/>
    <row r="54187" hidden="1" x14ac:dyDescent="0.2"/>
    <row r="54188" hidden="1" x14ac:dyDescent="0.2"/>
    <row r="54189" hidden="1" x14ac:dyDescent="0.2"/>
    <row r="54190" hidden="1" x14ac:dyDescent="0.2"/>
    <row r="54191" hidden="1" x14ac:dyDescent="0.2"/>
    <row r="54192" hidden="1" x14ac:dyDescent="0.2"/>
    <row r="54193" hidden="1" x14ac:dyDescent="0.2"/>
    <row r="54194" hidden="1" x14ac:dyDescent="0.2"/>
    <row r="54195" hidden="1" x14ac:dyDescent="0.2"/>
    <row r="54196" hidden="1" x14ac:dyDescent="0.2"/>
    <row r="54197" hidden="1" x14ac:dyDescent="0.2"/>
    <row r="54198" hidden="1" x14ac:dyDescent="0.2"/>
    <row r="54199" hidden="1" x14ac:dyDescent="0.2"/>
    <row r="54200" hidden="1" x14ac:dyDescent="0.2"/>
    <row r="54201" hidden="1" x14ac:dyDescent="0.2"/>
    <row r="54202" hidden="1" x14ac:dyDescent="0.2"/>
    <row r="54203" hidden="1" x14ac:dyDescent="0.2"/>
    <row r="54204" hidden="1" x14ac:dyDescent="0.2"/>
    <row r="54205" hidden="1" x14ac:dyDescent="0.2"/>
    <row r="54206" hidden="1" x14ac:dyDescent="0.2"/>
    <row r="54207" hidden="1" x14ac:dyDescent="0.2"/>
    <row r="54208" hidden="1" x14ac:dyDescent="0.2"/>
    <row r="54209" hidden="1" x14ac:dyDescent="0.2"/>
    <row r="54210" hidden="1" x14ac:dyDescent="0.2"/>
    <row r="54211" hidden="1" x14ac:dyDescent="0.2"/>
    <row r="54212" hidden="1" x14ac:dyDescent="0.2"/>
    <row r="54213" hidden="1" x14ac:dyDescent="0.2"/>
    <row r="54214" hidden="1" x14ac:dyDescent="0.2"/>
    <row r="54215" hidden="1" x14ac:dyDescent="0.2"/>
    <row r="54216" hidden="1" x14ac:dyDescent="0.2"/>
    <row r="54217" hidden="1" x14ac:dyDescent="0.2"/>
    <row r="54218" hidden="1" x14ac:dyDescent="0.2"/>
    <row r="54219" hidden="1" x14ac:dyDescent="0.2"/>
    <row r="54220" hidden="1" x14ac:dyDescent="0.2"/>
    <row r="54221" hidden="1" x14ac:dyDescent="0.2"/>
    <row r="54222" hidden="1" x14ac:dyDescent="0.2"/>
    <row r="54223" hidden="1" x14ac:dyDescent="0.2"/>
    <row r="54224" hidden="1" x14ac:dyDescent="0.2"/>
    <row r="54225" hidden="1" x14ac:dyDescent="0.2"/>
    <row r="54226" hidden="1" x14ac:dyDescent="0.2"/>
    <row r="54227" hidden="1" x14ac:dyDescent="0.2"/>
    <row r="54228" hidden="1" x14ac:dyDescent="0.2"/>
    <row r="54229" hidden="1" x14ac:dyDescent="0.2"/>
    <row r="54230" hidden="1" x14ac:dyDescent="0.2"/>
    <row r="54231" hidden="1" x14ac:dyDescent="0.2"/>
    <row r="54232" hidden="1" x14ac:dyDescent="0.2"/>
    <row r="54233" hidden="1" x14ac:dyDescent="0.2"/>
    <row r="54234" hidden="1" x14ac:dyDescent="0.2"/>
    <row r="54235" hidden="1" x14ac:dyDescent="0.2"/>
    <row r="54236" hidden="1" x14ac:dyDescent="0.2"/>
    <row r="54237" hidden="1" x14ac:dyDescent="0.2"/>
    <row r="54238" hidden="1" x14ac:dyDescent="0.2"/>
    <row r="54239" hidden="1" x14ac:dyDescent="0.2"/>
    <row r="54240" hidden="1" x14ac:dyDescent="0.2"/>
    <row r="54241" hidden="1" x14ac:dyDescent="0.2"/>
    <row r="54242" hidden="1" x14ac:dyDescent="0.2"/>
    <row r="54243" hidden="1" x14ac:dyDescent="0.2"/>
    <row r="54244" hidden="1" x14ac:dyDescent="0.2"/>
    <row r="54245" hidden="1" x14ac:dyDescent="0.2"/>
    <row r="54246" hidden="1" x14ac:dyDescent="0.2"/>
    <row r="54247" hidden="1" x14ac:dyDescent="0.2"/>
    <row r="54248" hidden="1" x14ac:dyDescent="0.2"/>
    <row r="54249" hidden="1" x14ac:dyDescent="0.2"/>
    <row r="54250" hidden="1" x14ac:dyDescent="0.2"/>
    <row r="54251" hidden="1" x14ac:dyDescent="0.2"/>
    <row r="54252" hidden="1" x14ac:dyDescent="0.2"/>
    <row r="54253" hidden="1" x14ac:dyDescent="0.2"/>
    <row r="54254" hidden="1" x14ac:dyDescent="0.2"/>
    <row r="54255" hidden="1" x14ac:dyDescent="0.2"/>
    <row r="54256" hidden="1" x14ac:dyDescent="0.2"/>
    <row r="54257" hidden="1" x14ac:dyDescent="0.2"/>
    <row r="54258" hidden="1" x14ac:dyDescent="0.2"/>
    <row r="54259" hidden="1" x14ac:dyDescent="0.2"/>
    <row r="54260" hidden="1" x14ac:dyDescent="0.2"/>
    <row r="54261" hidden="1" x14ac:dyDescent="0.2"/>
    <row r="54262" hidden="1" x14ac:dyDescent="0.2"/>
    <row r="54263" hidden="1" x14ac:dyDescent="0.2"/>
    <row r="54264" hidden="1" x14ac:dyDescent="0.2"/>
    <row r="54265" hidden="1" x14ac:dyDescent="0.2"/>
    <row r="54266" hidden="1" x14ac:dyDescent="0.2"/>
    <row r="54267" hidden="1" x14ac:dyDescent="0.2"/>
    <row r="54268" hidden="1" x14ac:dyDescent="0.2"/>
    <row r="54269" hidden="1" x14ac:dyDescent="0.2"/>
    <row r="54270" hidden="1" x14ac:dyDescent="0.2"/>
    <row r="54271" hidden="1" x14ac:dyDescent="0.2"/>
    <row r="54272" hidden="1" x14ac:dyDescent="0.2"/>
    <row r="54273" hidden="1" x14ac:dyDescent="0.2"/>
    <row r="54274" hidden="1" x14ac:dyDescent="0.2"/>
    <row r="54275" hidden="1" x14ac:dyDescent="0.2"/>
    <row r="54276" hidden="1" x14ac:dyDescent="0.2"/>
    <row r="54277" hidden="1" x14ac:dyDescent="0.2"/>
    <row r="54278" hidden="1" x14ac:dyDescent="0.2"/>
    <row r="54279" hidden="1" x14ac:dyDescent="0.2"/>
    <row r="54280" hidden="1" x14ac:dyDescent="0.2"/>
    <row r="54281" hidden="1" x14ac:dyDescent="0.2"/>
    <row r="54282" hidden="1" x14ac:dyDescent="0.2"/>
    <row r="54283" hidden="1" x14ac:dyDescent="0.2"/>
    <row r="54284" hidden="1" x14ac:dyDescent="0.2"/>
    <row r="54285" hidden="1" x14ac:dyDescent="0.2"/>
    <row r="54286" hidden="1" x14ac:dyDescent="0.2"/>
    <row r="54287" hidden="1" x14ac:dyDescent="0.2"/>
    <row r="54288" hidden="1" x14ac:dyDescent="0.2"/>
    <row r="54289" hidden="1" x14ac:dyDescent="0.2"/>
    <row r="54290" hidden="1" x14ac:dyDescent="0.2"/>
    <row r="54291" hidden="1" x14ac:dyDescent="0.2"/>
    <row r="54292" hidden="1" x14ac:dyDescent="0.2"/>
    <row r="54293" hidden="1" x14ac:dyDescent="0.2"/>
    <row r="54294" hidden="1" x14ac:dyDescent="0.2"/>
    <row r="54295" hidden="1" x14ac:dyDescent="0.2"/>
    <row r="54296" hidden="1" x14ac:dyDescent="0.2"/>
    <row r="54297" hidden="1" x14ac:dyDescent="0.2"/>
    <row r="54298" hidden="1" x14ac:dyDescent="0.2"/>
    <row r="54299" hidden="1" x14ac:dyDescent="0.2"/>
    <row r="54300" hidden="1" x14ac:dyDescent="0.2"/>
    <row r="54301" hidden="1" x14ac:dyDescent="0.2"/>
    <row r="54302" hidden="1" x14ac:dyDescent="0.2"/>
    <row r="54303" hidden="1" x14ac:dyDescent="0.2"/>
    <row r="54304" hidden="1" x14ac:dyDescent="0.2"/>
    <row r="54305" hidden="1" x14ac:dyDescent="0.2"/>
    <row r="54306" hidden="1" x14ac:dyDescent="0.2"/>
    <row r="54307" hidden="1" x14ac:dyDescent="0.2"/>
    <row r="54308" hidden="1" x14ac:dyDescent="0.2"/>
    <row r="54309" hidden="1" x14ac:dyDescent="0.2"/>
    <row r="54310" hidden="1" x14ac:dyDescent="0.2"/>
    <row r="54311" hidden="1" x14ac:dyDescent="0.2"/>
    <row r="54312" hidden="1" x14ac:dyDescent="0.2"/>
    <row r="54313" hidden="1" x14ac:dyDescent="0.2"/>
    <row r="54314" hidden="1" x14ac:dyDescent="0.2"/>
    <row r="54315" hidden="1" x14ac:dyDescent="0.2"/>
    <row r="54316" hidden="1" x14ac:dyDescent="0.2"/>
    <row r="54317" hidden="1" x14ac:dyDescent="0.2"/>
    <row r="54318" hidden="1" x14ac:dyDescent="0.2"/>
    <row r="54319" hidden="1" x14ac:dyDescent="0.2"/>
    <row r="54320" hidden="1" x14ac:dyDescent="0.2"/>
    <row r="54321" hidden="1" x14ac:dyDescent="0.2"/>
    <row r="54322" hidden="1" x14ac:dyDescent="0.2"/>
    <row r="54323" hidden="1" x14ac:dyDescent="0.2"/>
    <row r="54324" hidden="1" x14ac:dyDescent="0.2"/>
    <row r="54325" hidden="1" x14ac:dyDescent="0.2"/>
    <row r="54326" hidden="1" x14ac:dyDescent="0.2"/>
    <row r="54327" hidden="1" x14ac:dyDescent="0.2"/>
    <row r="54328" hidden="1" x14ac:dyDescent="0.2"/>
    <row r="54329" hidden="1" x14ac:dyDescent="0.2"/>
    <row r="54330" hidden="1" x14ac:dyDescent="0.2"/>
    <row r="54331" hidden="1" x14ac:dyDescent="0.2"/>
    <row r="54332" hidden="1" x14ac:dyDescent="0.2"/>
    <row r="54333" hidden="1" x14ac:dyDescent="0.2"/>
    <row r="54334" hidden="1" x14ac:dyDescent="0.2"/>
    <row r="54335" hidden="1" x14ac:dyDescent="0.2"/>
    <row r="54336" hidden="1" x14ac:dyDescent="0.2"/>
    <row r="54337" hidden="1" x14ac:dyDescent="0.2"/>
    <row r="54338" hidden="1" x14ac:dyDescent="0.2"/>
    <row r="54339" hidden="1" x14ac:dyDescent="0.2"/>
    <row r="54340" hidden="1" x14ac:dyDescent="0.2"/>
    <row r="54341" hidden="1" x14ac:dyDescent="0.2"/>
    <row r="54342" hidden="1" x14ac:dyDescent="0.2"/>
    <row r="54343" hidden="1" x14ac:dyDescent="0.2"/>
    <row r="54344" hidden="1" x14ac:dyDescent="0.2"/>
    <row r="54345" hidden="1" x14ac:dyDescent="0.2"/>
    <row r="54346" hidden="1" x14ac:dyDescent="0.2"/>
    <row r="54347" hidden="1" x14ac:dyDescent="0.2"/>
    <row r="54348" hidden="1" x14ac:dyDescent="0.2"/>
    <row r="54349" hidden="1" x14ac:dyDescent="0.2"/>
    <row r="54350" hidden="1" x14ac:dyDescent="0.2"/>
    <row r="54351" hidden="1" x14ac:dyDescent="0.2"/>
    <row r="54352" hidden="1" x14ac:dyDescent="0.2"/>
    <row r="54353" hidden="1" x14ac:dyDescent="0.2"/>
    <row r="54354" hidden="1" x14ac:dyDescent="0.2"/>
    <row r="54355" hidden="1" x14ac:dyDescent="0.2"/>
    <row r="54356" hidden="1" x14ac:dyDescent="0.2"/>
    <row r="54357" hidden="1" x14ac:dyDescent="0.2"/>
    <row r="54358" hidden="1" x14ac:dyDescent="0.2"/>
    <row r="54359" hidden="1" x14ac:dyDescent="0.2"/>
    <row r="54360" hidden="1" x14ac:dyDescent="0.2"/>
    <row r="54361" hidden="1" x14ac:dyDescent="0.2"/>
    <row r="54362" hidden="1" x14ac:dyDescent="0.2"/>
    <row r="54363" hidden="1" x14ac:dyDescent="0.2"/>
    <row r="54364" hidden="1" x14ac:dyDescent="0.2"/>
    <row r="54365" hidden="1" x14ac:dyDescent="0.2"/>
    <row r="54366" hidden="1" x14ac:dyDescent="0.2"/>
    <row r="54367" hidden="1" x14ac:dyDescent="0.2"/>
    <row r="54368" hidden="1" x14ac:dyDescent="0.2"/>
    <row r="54369" hidden="1" x14ac:dyDescent="0.2"/>
    <row r="54370" hidden="1" x14ac:dyDescent="0.2"/>
    <row r="54371" hidden="1" x14ac:dyDescent="0.2"/>
    <row r="54372" hidden="1" x14ac:dyDescent="0.2"/>
    <row r="54373" hidden="1" x14ac:dyDescent="0.2"/>
    <row r="54374" hidden="1" x14ac:dyDescent="0.2"/>
    <row r="54375" hidden="1" x14ac:dyDescent="0.2"/>
    <row r="54376" hidden="1" x14ac:dyDescent="0.2"/>
    <row r="54377" hidden="1" x14ac:dyDescent="0.2"/>
    <row r="54378" hidden="1" x14ac:dyDescent="0.2"/>
    <row r="54379" hidden="1" x14ac:dyDescent="0.2"/>
    <row r="54380" hidden="1" x14ac:dyDescent="0.2"/>
    <row r="54381" hidden="1" x14ac:dyDescent="0.2"/>
    <row r="54382" hidden="1" x14ac:dyDescent="0.2"/>
    <row r="54383" hidden="1" x14ac:dyDescent="0.2"/>
    <row r="54384" hidden="1" x14ac:dyDescent="0.2"/>
    <row r="54385" hidden="1" x14ac:dyDescent="0.2"/>
    <row r="54386" hidden="1" x14ac:dyDescent="0.2"/>
    <row r="54387" hidden="1" x14ac:dyDescent="0.2"/>
    <row r="54388" hidden="1" x14ac:dyDescent="0.2"/>
    <row r="54389" hidden="1" x14ac:dyDescent="0.2"/>
    <row r="54390" hidden="1" x14ac:dyDescent="0.2"/>
    <row r="54391" hidden="1" x14ac:dyDescent="0.2"/>
    <row r="54392" hidden="1" x14ac:dyDescent="0.2"/>
    <row r="54393" hidden="1" x14ac:dyDescent="0.2"/>
    <row r="54394" hidden="1" x14ac:dyDescent="0.2"/>
    <row r="54395" hidden="1" x14ac:dyDescent="0.2"/>
    <row r="54396" hidden="1" x14ac:dyDescent="0.2"/>
    <row r="54397" hidden="1" x14ac:dyDescent="0.2"/>
    <row r="54398" hidden="1" x14ac:dyDescent="0.2"/>
    <row r="54399" hidden="1" x14ac:dyDescent="0.2"/>
    <row r="54400" hidden="1" x14ac:dyDescent="0.2"/>
    <row r="54401" hidden="1" x14ac:dyDescent="0.2"/>
    <row r="54402" hidden="1" x14ac:dyDescent="0.2"/>
    <row r="54403" hidden="1" x14ac:dyDescent="0.2"/>
    <row r="54404" hidden="1" x14ac:dyDescent="0.2"/>
    <row r="54405" hidden="1" x14ac:dyDescent="0.2"/>
    <row r="54406" hidden="1" x14ac:dyDescent="0.2"/>
    <row r="54407" hidden="1" x14ac:dyDescent="0.2"/>
    <row r="54408" hidden="1" x14ac:dyDescent="0.2"/>
    <row r="54409" hidden="1" x14ac:dyDescent="0.2"/>
    <row r="54410" hidden="1" x14ac:dyDescent="0.2"/>
    <row r="54411" hidden="1" x14ac:dyDescent="0.2"/>
    <row r="54412" hidden="1" x14ac:dyDescent="0.2"/>
    <row r="54413" hidden="1" x14ac:dyDescent="0.2"/>
    <row r="54414" hidden="1" x14ac:dyDescent="0.2"/>
    <row r="54415" hidden="1" x14ac:dyDescent="0.2"/>
    <row r="54416" hidden="1" x14ac:dyDescent="0.2"/>
    <row r="54417" hidden="1" x14ac:dyDescent="0.2"/>
    <row r="54418" hidden="1" x14ac:dyDescent="0.2"/>
    <row r="54419" hidden="1" x14ac:dyDescent="0.2"/>
    <row r="54420" hidden="1" x14ac:dyDescent="0.2"/>
    <row r="54421" hidden="1" x14ac:dyDescent="0.2"/>
    <row r="54422" hidden="1" x14ac:dyDescent="0.2"/>
    <row r="54423" hidden="1" x14ac:dyDescent="0.2"/>
    <row r="54424" hidden="1" x14ac:dyDescent="0.2"/>
    <row r="54425" hidden="1" x14ac:dyDescent="0.2"/>
    <row r="54426" hidden="1" x14ac:dyDescent="0.2"/>
    <row r="54427" hidden="1" x14ac:dyDescent="0.2"/>
    <row r="54428" hidden="1" x14ac:dyDescent="0.2"/>
    <row r="54429" hidden="1" x14ac:dyDescent="0.2"/>
    <row r="54430" hidden="1" x14ac:dyDescent="0.2"/>
    <row r="54431" hidden="1" x14ac:dyDescent="0.2"/>
    <row r="54432" hidden="1" x14ac:dyDescent="0.2"/>
    <row r="54433" hidden="1" x14ac:dyDescent="0.2"/>
    <row r="54434" hidden="1" x14ac:dyDescent="0.2"/>
    <row r="54435" hidden="1" x14ac:dyDescent="0.2"/>
    <row r="54436" hidden="1" x14ac:dyDescent="0.2"/>
    <row r="54437" hidden="1" x14ac:dyDescent="0.2"/>
    <row r="54438" hidden="1" x14ac:dyDescent="0.2"/>
    <row r="54439" hidden="1" x14ac:dyDescent="0.2"/>
    <row r="54440" hidden="1" x14ac:dyDescent="0.2"/>
    <row r="54441" hidden="1" x14ac:dyDescent="0.2"/>
    <row r="54442" hidden="1" x14ac:dyDescent="0.2"/>
    <row r="54443" hidden="1" x14ac:dyDescent="0.2"/>
    <row r="54444" hidden="1" x14ac:dyDescent="0.2"/>
    <row r="54445" hidden="1" x14ac:dyDescent="0.2"/>
    <row r="54446" hidden="1" x14ac:dyDescent="0.2"/>
    <row r="54447" hidden="1" x14ac:dyDescent="0.2"/>
    <row r="54448" hidden="1" x14ac:dyDescent="0.2"/>
    <row r="54449" hidden="1" x14ac:dyDescent="0.2"/>
    <row r="54450" hidden="1" x14ac:dyDescent="0.2"/>
    <row r="54451" hidden="1" x14ac:dyDescent="0.2"/>
    <row r="54452" hidden="1" x14ac:dyDescent="0.2"/>
    <row r="54453" hidden="1" x14ac:dyDescent="0.2"/>
    <row r="54454" hidden="1" x14ac:dyDescent="0.2"/>
    <row r="54455" hidden="1" x14ac:dyDescent="0.2"/>
    <row r="54456" hidden="1" x14ac:dyDescent="0.2"/>
    <row r="54457" hidden="1" x14ac:dyDescent="0.2"/>
    <row r="54458" hidden="1" x14ac:dyDescent="0.2"/>
    <row r="54459" hidden="1" x14ac:dyDescent="0.2"/>
    <row r="54460" hidden="1" x14ac:dyDescent="0.2"/>
    <row r="54461" hidden="1" x14ac:dyDescent="0.2"/>
    <row r="54462" hidden="1" x14ac:dyDescent="0.2"/>
    <row r="54463" hidden="1" x14ac:dyDescent="0.2"/>
    <row r="54464" hidden="1" x14ac:dyDescent="0.2"/>
    <row r="54465" hidden="1" x14ac:dyDescent="0.2"/>
    <row r="54466" hidden="1" x14ac:dyDescent="0.2"/>
    <row r="54467" hidden="1" x14ac:dyDescent="0.2"/>
    <row r="54468" hidden="1" x14ac:dyDescent="0.2"/>
    <row r="54469" hidden="1" x14ac:dyDescent="0.2"/>
    <row r="54470" hidden="1" x14ac:dyDescent="0.2"/>
    <row r="54471" hidden="1" x14ac:dyDescent="0.2"/>
    <row r="54472" hidden="1" x14ac:dyDescent="0.2"/>
    <row r="54473" hidden="1" x14ac:dyDescent="0.2"/>
    <row r="54474" hidden="1" x14ac:dyDescent="0.2"/>
    <row r="54475" hidden="1" x14ac:dyDescent="0.2"/>
    <row r="54476" hidden="1" x14ac:dyDescent="0.2"/>
    <row r="54477" hidden="1" x14ac:dyDescent="0.2"/>
    <row r="54478" hidden="1" x14ac:dyDescent="0.2"/>
    <row r="54479" hidden="1" x14ac:dyDescent="0.2"/>
    <row r="54480" hidden="1" x14ac:dyDescent="0.2"/>
    <row r="54481" hidden="1" x14ac:dyDescent="0.2"/>
    <row r="54482" hidden="1" x14ac:dyDescent="0.2"/>
    <row r="54483" hidden="1" x14ac:dyDescent="0.2"/>
    <row r="54484" hidden="1" x14ac:dyDescent="0.2"/>
    <row r="54485" hidden="1" x14ac:dyDescent="0.2"/>
    <row r="54486" hidden="1" x14ac:dyDescent="0.2"/>
    <row r="54487" hidden="1" x14ac:dyDescent="0.2"/>
    <row r="54488" hidden="1" x14ac:dyDescent="0.2"/>
    <row r="54489" hidden="1" x14ac:dyDescent="0.2"/>
    <row r="54490" hidden="1" x14ac:dyDescent="0.2"/>
    <row r="54491" hidden="1" x14ac:dyDescent="0.2"/>
    <row r="54492" hidden="1" x14ac:dyDescent="0.2"/>
    <row r="54493" hidden="1" x14ac:dyDescent="0.2"/>
    <row r="54494" hidden="1" x14ac:dyDescent="0.2"/>
    <row r="54495" hidden="1" x14ac:dyDescent="0.2"/>
    <row r="54496" hidden="1" x14ac:dyDescent="0.2"/>
    <row r="54497" hidden="1" x14ac:dyDescent="0.2"/>
    <row r="54498" hidden="1" x14ac:dyDescent="0.2"/>
    <row r="54499" hidden="1" x14ac:dyDescent="0.2"/>
    <row r="54500" hidden="1" x14ac:dyDescent="0.2"/>
    <row r="54501" hidden="1" x14ac:dyDescent="0.2"/>
    <row r="54502" hidden="1" x14ac:dyDescent="0.2"/>
    <row r="54503" hidden="1" x14ac:dyDescent="0.2"/>
    <row r="54504" hidden="1" x14ac:dyDescent="0.2"/>
    <row r="54505" hidden="1" x14ac:dyDescent="0.2"/>
    <row r="54506" hidden="1" x14ac:dyDescent="0.2"/>
    <row r="54507" hidden="1" x14ac:dyDescent="0.2"/>
    <row r="54508" hidden="1" x14ac:dyDescent="0.2"/>
    <row r="54509" hidden="1" x14ac:dyDescent="0.2"/>
    <row r="54510" hidden="1" x14ac:dyDescent="0.2"/>
    <row r="54511" hidden="1" x14ac:dyDescent="0.2"/>
    <row r="54512" hidden="1" x14ac:dyDescent="0.2"/>
    <row r="54513" hidden="1" x14ac:dyDescent="0.2"/>
    <row r="54514" hidden="1" x14ac:dyDescent="0.2"/>
    <row r="54515" hidden="1" x14ac:dyDescent="0.2"/>
    <row r="54516" hidden="1" x14ac:dyDescent="0.2"/>
    <row r="54517" hidden="1" x14ac:dyDescent="0.2"/>
    <row r="54518" hidden="1" x14ac:dyDescent="0.2"/>
    <row r="54519" hidden="1" x14ac:dyDescent="0.2"/>
    <row r="54520" hidden="1" x14ac:dyDescent="0.2"/>
    <row r="54521" hidden="1" x14ac:dyDescent="0.2"/>
    <row r="54522" hidden="1" x14ac:dyDescent="0.2"/>
    <row r="54523" hidden="1" x14ac:dyDescent="0.2"/>
    <row r="54524" hidden="1" x14ac:dyDescent="0.2"/>
    <row r="54525" hidden="1" x14ac:dyDescent="0.2"/>
    <row r="54526" hidden="1" x14ac:dyDescent="0.2"/>
    <row r="54527" hidden="1" x14ac:dyDescent="0.2"/>
    <row r="54528" hidden="1" x14ac:dyDescent="0.2"/>
    <row r="54529" hidden="1" x14ac:dyDescent="0.2"/>
    <row r="54530" hidden="1" x14ac:dyDescent="0.2"/>
    <row r="54531" hidden="1" x14ac:dyDescent="0.2"/>
    <row r="54532" hidden="1" x14ac:dyDescent="0.2"/>
    <row r="54533" hidden="1" x14ac:dyDescent="0.2"/>
    <row r="54534" hidden="1" x14ac:dyDescent="0.2"/>
    <row r="54535" hidden="1" x14ac:dyDescent="0.2"/>
    <row r="54536" hidden="1" x14ac:dyDescent="0.2"/>
    <row r="54537" hidden="1" x14ac:dyDescent="0.2"/>
    <row r="54538" hidden="1" x14ac:dyDescent="0.2"/>
    <row r="54539" hidden="1" x14ac:dyDescent="0.2"/>
    <row r="54540" hidden="1" x14ac:dyDescent="0.2"/>
    <row r="54541" hidden="1" x14ac:dyDescent="0.2"/>
    <row r="54542" hidden="1" x14ac:dyDescent="0.2"/>
    <row r="54543" hidden="1" x14ac:dyDescent="0.2"/>
    <row r="54544" hidden="1" x14ac:dyDescent="0.2"/>
    <row r="54545" hidden="1" x14ac:dyDescent="0.2"/>
    <row r="54546" hidden="1" x14ac:dyDescent="0.2"/>
    <row r="54547" hidden="1" x14ac:dyDescent="0.2"/>
    <row r="54548" hidden="1" x14ac:dyDescent="0.2"/>
    <row r="54549" hidden="1" x14ac:dyDescent="0.2"/>
    <row r="54550" hidden="1" x14ac:dyDescent="0.2"/>
    <row r="54551" hidden="1" x14ac:dyDescent="0.2"/>
    <row r="54552" hidden="1" x14ac:dyDescent="0.2"/>
    <row r="54553" hidden="1" x14ac:dyDescent="0.2"/>
    <row r="54554" hidden="1" x14ac:dyDescent="0.2"/>
    <row r="54555" hidden="1" x14ac:dyDescent="0.2"/>
    <row r="54556" hidden="1" x14ac:dyDescent="0.2"/>
    <row r="54557" hidden="1" x14ac:dyDescent="0.2"/>
    <row r="54558" hidden="1" x14ac:dyDescent="0.2"/>
    <row r="54559" hidden="1" x14ac:dyDescent="0.2"/>
    <row r="54560" hidden="1" x14ac:dyDescent="0.2"/>
    <row r="54561" hidden="1" x14ac:dyDescent="0.2"/>
    <row r="54562" hidden="1" x14ac:dyDescent="0.2"/>
    <row r="54563" hidden="1" x14ac:dyDescent="0.2"/>
    <row r="54564" hidden="1" x14ac:dyDescent="0.2"/>
    <row r="54565" hidden="1" x14ac:dyDescent="0.2"/>
    <row r="54566" hidden="1" x14ac:dyDescent="0.2"/>
    <row r="54567" hidden="1" x14ac:dyDescent="0.2"/>
    <row r="54568" hidden="1" x14ac:dyDescent="0.2"/>
    <row r="54569" hidden="1" x14ac:dyDescent="0.2"/>
    <row r="54570" hidden="1" x14ac:dyDescent="0.2"/>
    <row r="54571" hidden="1" x14ac:dyDescent="0.2"/>
    <row r="54572" hidden="1" x14ac:dyDescent="0.2"/>
    <row r="54573" hidden="1" x14ac:dyDescent="0.2"/>
    <row r="54574" hidden="1" x14ac:dyDescent="0.2"/>
    <row r="54575" hidden="1" x14ac:dyDescent="0.2"/>
    <row r="54576" hidden="1" x14ac:dyDescent="0.2"/>
    <row r="54577" hidden="1" x14ac:dyDescent="0.2"/>
    <row r="54578" hidden="1" x14ac:dyDescent="0.2"/>
    <row r="54579" hidden="1" x14ac:dyDescent="0.2"/>
    <row r="54580" hidden="1" x14ac:dyDescent="0.2"/>
    <row r="54581" hidden="1" x14ac:dyDescent="0.2"/>
    <row r="54582" hidden="1" x14ac:dyDescent="0.2"/>
    <row r="54583" hidden="1" x14ac:dyDescent="0.2"/>
    <row r="54584" hidden="1" x14ac:dyDescent="0.2"/>
    <row r="54585" hidden="1" x14ac:dyDescent="0.2"/>
    <row r="54586" hidden="1" x14ac:dyDescent="0.2"/>
    <row r="54587" hidden="1" x14ac:dyDescent="0.2"/>
    <row r="54588" hidden="1" x14ac:dyDescent="0.2"/>
    <row r="54589" hidden="1" x14ac:dyDescent="0.2"/>
    <row r="54590" hidden="1" x14ac:dyDescent="0.2"/>
    <row r="54591" hidden="1" x14ac:dyDescent="0.2"/>
    <row r="54592" hidden="1" x14ac:dyDescent="0.2"/>
    <row r="54593" hidden="1" x14ac:dyDescent="0.2"/>
    <row r="54594" hidden="1" x14ac:dyDescent="0.2"/>
    <row r="54595" hidden="1" x14ac:dyDescent="0.2"/>
    <row r="54596" hidden="1" x14ac:dyDescent="0.2"/>
    <row r="54597" hidden="1" x14ac:dyDescent="0.2"/>
    <row r="54598" hidden="1" x14ac:dyDescent="0.2"/>
    <row r="54599" hidden="1" x14ac:dyDescent="0.2"/>
    <row r="54600" hidden="1" x14ac:dyDescent="0.2"/>
    <row r="54601" hidden="1" x14ac:dyDescent="0.2"/>
    <row r="54602" hidden="1" x14ac:dyDescent="0.2"/>
    <row r="54603" hidden="1" x14ac:dyDescent="0.2"/>
    <row r="54604" hidden="1" x14ac:dyDescent="0.2"/>
    <row r="54605" hidden="1" x14ac:dyDescent="0.2"/>
    <row r="54606" hidden="1" x14ac:dyDescent="0.2"/>
    <row r="54607" hidden="1" x14ac:dyDescent="0.2"/>
    <row r="54608" hidden="1" x14ac:dyDescent="0.2"/>
    <row r="54609" hidden="1" x14ac:dyDescent="0.2"/>
    <row r="54610" hidden="1" x14ac:dyDescent="0.2"/>
    <row r="54611" hidden="1" x14ac:dyDescent="0.2"/>
    <row r="54612" hidden="1" x14ac:dyDescent="0.2"/>
    <row r="54613" hidden="1" x14ac:dyDescent="0.2"/>
    <row r="54614" hidden="1" x14ac:dyDescent="0.2"/>
    <row r="54615" hidden="1" x14ac:dyDescent="0.2"/>
    <row r="54616" hidden="1" x14ac:dyDescent="0.2"/>
    <row r="54617" hidden="1" x14ac:dyDescent="0.2"/>
    <row r="54618" hidden="1" x14ac:dyDescent="0.2"/>
    <row r="54619" hidden="1" x14ac:dyDescent="0.2"/>
    <row r="54620" hidden="1" x14ac:dyDescent="0.2"/>
    <row r="54621" hidden="1" x14ac:dyDescent="0.2"/>
    <row r="54622" hidden="1" x14ac:dyDescent="0.2"/>
    <row r="54623" hidden="1" x14ac:dyDescent="0.2"/>
    <row r="54624" hidden="1" x14ac:dyDescent="0.2"/>
    <row r="54625" hidden="1" x14ac:dyDescent="0.2"/>
    <row r="54626" hidden="1" x14ac:dyDescent="0.2"/>
    <row r="54627" hidden="1" x14ac:dyDescent="0.2"/>
    <row r="54628" hidden="1" x14ac:dyDescent="0.2"/>
    <row r="54629" hidden="1" x14ac:dyDescent="0.2"/>
    <row r="54630" hidden="1" x14ac:dyDescent="0.2"/>
    <row r="54631" hidden="1" x14ac:dyDescent="0.2"/>
    <row r="54632" hidden="1" x14ac:dyDescent="0.2"/>
    <row r="54633" hidden="1" x14ac:dyDescent="0.2"/>
    <row r="54634" hidden="1" x14ac:dyDescent="0.2"/>
    <row r="54635" hidden="1" x14ac:dyDescent="0.2"/>
    <row r="54636" hidden="1" x14ac:dyDescent="0.2"/>
    <row r="54637" hidden="1" x14ac:dyDescent="0.2"/>
    <row r="54638" hidden="1" x14ac:dyDescent="0.2"/>
    <row r="54639" hidden="1" x14ac:dyDescent="0.2"/>
    <row r="54640" hidden="1" x14ac:dyDescent="0.2"/>
    <row r="54641" hidden="1" x14ac:dyDescent="0.2"/>
    <row r="54642" hidden="1" x14ac:dyDescent="0.2"/>
    <row r="54643" hidden="1" x14ac:dyDescent="0.2"/>
    <row r="54644" hidden="1" x14ac:dyDescent="0.2"/>
    <row r="54645" hidden="1" x14ac:dyDescent="0.2"/>
    <row r="54646" hidden="1" x14ac:dyDescent="0.2"/>
    <row r="54647" hidden="1" x14ac:dyDescent="0.2"/>
    <row r="54648" hidden="1" x14ac:dyDescent="0.2"/>
    <row r="54649" hidden="1" x14ac:dyDescent="0.2"/>
    <row r="54650" hidden="1" x14ac:dyDescent="0.2"/>
    <row r="54651" hidden="1" x14ac:dyDescent="0.2"/>
    <row r="54652" hidden="1" x14ac:dyDescent="0.2"/>
    <row r="54653" hidden="1" x14ac:dyDescent="0.2"/>
    <row r="54654" hidden="1" x14ac:dyDescent="0.2"/>
    <row r="54655" hidden="1" x14ac:dyDescent="0.2"/>
    <row r="54656" hidden="1" x14ac:dyDescent="0.2"/>
    <row r="54657" hidden="1" x14ac:dyDescent="0.2"/>
    <row r="54658" hidden="1" x14ac:dyDescent="0.2"/>
    <row r="54659" hidden="1" x14ac:dyDescent="0.2"/>
    <row r="54660" hidden="1" x14ac:dyDescent="0.2"/>
    <row r="54661" hidden="1" x14ac:dyDescent="0.2"/>
    <row r="54662" hidden="1" x14ac:dyDescent="0.2"/>
    <row r="54663" hidden="1" x14ac:dyDescent="0.2"/>
    <row r="54664" hidden="1" x14ac:dyDescent="0.2"/>
    <row r="54665" hidden="1" x14ac:dyDescent="0.2"/>
    <row r="54666" hidden="1" x14ac:dyDescent="0.2"/>
    <row r="54667" hidden="1" x14ac:dyDescent="0.2"/>
    <row r="54668" hidden="1" x14ac:dyDescent="0.2"/>
    <row r="54669" hidden="1" x14ac:dyDescent="0.2"/>
    <row r="54670" hidden="1" x14ac:dyDescent="0.2"/>
    <row r="54671" hidden="1" x14ac:dyDescent="0.2"/>
    <row r="54672" hidden="1" x14ac:dyDescent="0.2"/>
    <row r="54673" hidden="1" x14ac:dyDescent="0.2"/>
    <row r="54674" hidden="1" x14ac:dyDescent="0.2"/>
    <row r="54675" hidden="1" x14ac:dyDescent="0.2"/>
    <row r="54676" hidden="1" x14ac:dyDescent="0.2"/>
    <row r="54677" hidden="1" x14ac:dyDescent="0.2"/>
    <row r="54678" hidden="1" x14ac:dyDescent="0.2"/>
    <row r="54679" hidden="1" x14ac:dyDescent="0.2"/>
    <row r="54680" hidden="1" x14ac:dyDescent="0.2"/>
    <row r="54681" hidden="1" x14ac:dyDescent="0.2"/>
    <row r="54682" hidden="1" x14ac:dyDescent="0.2"/>
    <row r="54683" hidden="1" x14ac:dyDescent="0.2"/>
    <row r="54684" hidden="1" x14ac:dyDescent="0.2"/>
    <row r="54685" hidden="1" x14ac:dyDescent="0.2"/>
    <row r="54686" hidden="1" x14ac:dyDescent="0.2"/>
    <row r="54687" hidden="1" x14ac:dyDescent="0.2"/>
    <row r="54688" hidden="1" x14ac:dyDescent="0.2"/>
    <row r="54689" hidden="1" x14ac:dyDescent="0.2"/>
    <row r="54690" hidden="1" x14ac:dyDescent="0.2"/>
    <row r="54691" hidden="1" x14ac:dyDescent="0.2"/>
    <row r="54692" hidden="1" x14ac:dyDescent="0.2"/>
    <row r="54693" hidden="1" x14ac:dyDescent="0.2"/>
    <row r="54694" hidden="1" x14ac:dyDescent="0.2"/>
    <row r="54695" hidden="1" x14ac:dyDescent="0.2"/>
    <row r="54696" hidden="1" x14ac:dyDescent="0.2"/>
    <row r="54697" hidden="1" x14ac:dyDescent="0.2"/>
    <row r="54698" hidden="1" x14ac:dyDescent="0.2"/>
    <row r="54699" hidden="1" x14ac:dyDescent="0.2"/>
    <row r="54700" hidden="1" x14ac:dyDescent="0.2"/>
    <row r="54701" hidden="1" x14ac:dyDescent="0.2"/>
    <row r="54702" hidden="1" x14ac:dyDescent="0.2"/>
    <row r="54703" hidden="1" x14ac:dyDescent="0.2"/>
    <row r="54704" hidden="1" x14ac:dyDescent="0.2"/>
    <row r="54705" hidden="1" x14ac:dyDescent="0.2"/>
    <row r="54706" hidden="1" x14ac:dyDescent="0.2"/>
    <row r="54707" hidden="1" x14ac:dyDescent="0.2"/>
    <row r="54708" hidden="1" x14ac:dyDescent="0.2"/>
    <row r="54709" hidden="1" x14ac:dyDescent="0.2"/>
    <row r="54710" hidden="1" x14ac:dyDescent="0.2"/>
    <row r="54711" hidden="1" x14ac:dyDescent="0.2"/>
    <row r="54712" hidden="1" x14ac:dyDescent="0.2"/>
    <row r="54713" hidden="1" x14ac:dyDescent="0.2"/>
    <row r="54714" hidden="1" x14ac:dyDescent="0.2"/>
    <row r="54715" hidden="1" x14ac:dyDescent="0.2"/>
    <row r="54716" hidden="1" x14ac:dyDescent="0.2"/>
    <row r="54717" hidden="1" x14ac:dyDescent="0.2"/>
    <row r="54718" hidden="1" x14ac:dyDescent="0.2"/>
    <row r="54719" hidden="1" x14ac:dyDescent="0.2"/>
    <row r="54720" hidden="1" x14ac:dyDescent="0.2"/>
    <row r="54721" hidden="1" x14ac:dyDescent="0.2"/>
    <row r="54722" hidden="1" x14ac:dyDescent="0.2"/>
    <row r="54723" hidden="1" x14ac:dyDescent="0.2"/>
    <row r="54724" hidden="1" x14ac:dyDescent="0.2"/>
    <row r="54725" hidden="1" x14ac:dyDescent="0.2"/>
    <row r="54726" hidden="1" x14ac:dyDescent="0.2"/>
    <row r="54727" hidden="1" x14ac:dyDescent="0.2"/>
    <row r="54728" hidden="1" x14ac:dyDescent="0.2"/>
    <row r="54729" hidden="1" x14ac:dyDescent="0.2"/>
    <row r="54730" hidden="1" x14ac:dyDescent="0.2"/>
    <row r="54731" hidden="1" x14ac:dyDescent="0.2"/>
    <row r="54732" hidden="1" x14ac:dyDescent="0.2"/>
    <row r="54733" hidden="1" x14ac:dyDescent="0.2"/>
    <row r="54734" hidden="1" x14ac:dyDescent="0.2"/>
    <row r="54735" hidden="1" x14ac:dyDescent="0.2"/>
    <row r="54736" hidden="1" x14ac:dyDescent="0.2"/>
    <row r="54737" hidden="1" x14ac:dyDescent="0.2"/>
    <row r="54738" hidden="1" x14ac:dyDescent="0.2"/>
    <row r="54739" hidden="1" x14ac:dyDescent="0.2"/>
    <row r="54740" hidden="1" x14ac:dyDescent="0.2"/>
    <row r="54741" hidden="1" x14ac:dyDescent="0.2"/>
    <row r="54742" hidden="1" x14ac:dyDescent="0.2"/>
    <row r="54743" hidden="1" x14ac:dyDescent="0.2"/>
    <row r="54744" hidden="1" x14ac:dyDescent="0.2"/>
    <row r="54745" hidden="1" x14ac:dyDescent="0.2"/>
    <row r="54746" hidden="1" x14ac:dyDescent="0.2"/>
    <row r="54747" hidden="1" x14ac:dyDescent="0.2"/>
    <row r="54748" hidden="1" x14ac:dyDescent="0.2"/>
    <row r="54749" hidden="1" x14ac:dyDescent="0.2"/>
    <row r="54750" hidden="1" x14ac:dyDescent="0.2"/>
    <row r="54751" hidden="1" x14ac:dyDescent="0.2"/>
    <row r="54752" hidden="1" x14ac:dyDescent="0.2"/>
    <row r="54753" hidden="1" x14ac:dyDescent="0.2"/>
    <row r="54754" hidden="1" x14ac:dyDescent="0.2"/>
    <row r="54755" hidden="1" x14ac:dyDescent="0.2"/>
    <row r="54756" hidden="1" x14ac:dyDescent="0.2"/>
    <row r="54757" hidden="1" x14ac:dyDescent="0.2"/>
    <row r="54758" hidden="1" x14ac:dyDescent="0.2"/>
    <row r="54759" hidden="1" x14ac:dyDescent="0.2"/>
    <row r="54760" hidden="1" x14ac:dyDescent="0.2"/>
    <row r="54761" hidden="1" x14ac:dyDescent="0.2"/>
    <row r="54762" hidden="1" x14ac:dyDescent="0.2"/>
    <row r="54763" hidden="1" x14ac:dyDescent="0.2"/>
    <row r="54764" hidden="1" x14ac:dyDescent="0.2"/>
    <row r="54765" hidden="1" x14ac:dyDescent="0.2"/>
    <row r="54766" hidden="1" x14ac:dyDescent="0.2"/>
    <row r="54767" hidden="1" x14ac:dyDescent="0.2"/>
    <row r="54768" hidden="1" x14ac:dyDescent="0.2"/>
    <row r="54769" hidden="1" x14ac:dyDescent="0.2"/>
    <row r="54770" hidden="1" x14ac:dyDescent="0.2"/>
    <row r="54771" hidden="1" x14ac:dyDescent="0.2"/>
    <row r="54772" hidden="1" x14ac:dyDescent="0.2"/>
    <row r="54773" hidden="1" x14ac:dyDescent="0.2"/>
    <row r="54774" hidden="1" x14ac:dyDescent="0.2"/>
    <row r="54775" hidden="1" x14ac:dyDescent="0.2"/>
    <row r="54776" hidden="1" x14ac:dyDescent="0.2"/>
    <row r="54777" hidden="1" x14ac:dyDescent="0.2"/>
    <row r="54778" hidden="1" x14ac:dyDescent="0.2"/>
    <row r="54779" hidden="1" x14ac:dyDescent="0.2"/>
    <row r="54780" hidden="1" x14ac:dyDescent="0.2"/>
    <row r="54781" hidden="1" x14ac:dyDescent="0.2"/>
    <row r="54782" hidden="1" x14ac:dyDescent="0.2"/>
    <row r="54783" hidden="1" x14ac:dyDescent="0.2"/>
    <row r="54784" hidden="1" x14ac:dyDescent="0.2"/>
    <row r="54785" hidden="1" x14ac:dyDescent="0.2"/>
    <row r="54786" hidden="1" x14ac:dyDescent="0.2"/>
    <row r="54787" hidden="1" x14ac:dyDescent="0.2"/>
    <row r="54788" hidden="1" x14ac:dyDescent="0.2"/>
    <row r="54789" hidden="1" x14ac:dyDescent="0.2"/>
    <row r="54790" hidden="1" x14ac:dyDescent="0.2"/>
    <row r="54791" hidden="1" x14ac:dyDescent="0.2"/>
    <row r="54792" hidden="1" x14ac:dyDescent="0.2"/>
    <row r="54793" hidden="1" x14ac:dyDescent="0.2"/>
    <row r="54794" hidden="1" x14ac:dyDescent="0.2"/>
    <row r="54795" hidden="1" x14ac:dyDescent="0.2"/>
    <row r="54796" hidden="1" x14ac:dyDescent="0.2"/>
    <row r="54797" hidden="1" x14ac:dyDescent="0.2"/>
    <row r="54798" hidden="1" x14ac:dyDescent="0.2"/>
    <row r="54799" hidden="1" x14ac:dyDescent="0.2"/>
    <row r="54800" hidden="1" x14ac:dyDescent="0.2"/>
    <row r="54801" hidden="1" x14ac:dyDescent="0.2"/>
    <row r="54802" hidden="1" x14ac:dyDescent="0.2"/>
    <row r="54803" hidden="1" x14ac:dyDescent="0.2"/>
    <row r="54804" hidden="1" x14ac:dyDescent="0.2"/>
    <row r="54805" hidden="1" x14ac:dyDescent="0.2"/>
    <row r="54806" hidden="1" x14ac:dyDescent="0.2"/>
    <row r="54807" hidden="1" x14ac:dyDescent="0.2"/>
    <row r="54808" hidden="1" x14ac:dyDescent="0.2"/>
    <row r="54809" hidden="1" x14ac:dyDescent="0.2"/>
    <row r="54810" hidden="1" x14ac:dyDescent="0.2"/>
    <row r="54811" hidden="1" x14ac:dyDescent="0.2"/>
    <row r="54812" hidden="1" x14ac:dyDescent="0.2"/>
    <row r="54813" hidden="1" x14ac:dyDescent="0.2"/>
    <row r="54814" hidden="1" x14ac:dyDescent="0.2"/>
    <row r="54815" hidden="1" x14ac:dyDescent="0.2"/>
    <row r="54816" hidden="1" x14ac:dyDescent="0.2"/>
    <row r="54817" hidden="1" x14ac:dyDescent="0.2"/>
    <row r="54818" hidden="1" x14ac:dyDescent="0.2"/>
    <row r="54819" hidden="1" x14ac:dyDescent="0.2"/>
    <row r="54820" hidden="1" x14ac:dyDescent="0.2"/>
    <row r="54821" hidden="1" x14ac:dyDescent="0.2"/>
    <row r="54822" hidden="1" x14ac:dyDescent="0.2"/>
    <row r="54823" hidden="1" x14ac:dyDescent="0.2"/>
    <row r="54824" hidden="1" x14ac:dyDescent="0.2"/>
    <row r="54825" hidden="1" x14ac:dyDescent="0.2"/>
    <row r="54826" hidden="1" x14ac:dyDescent="0.2"/>
    <row r="54827" hidden="1" x14ac:dyDescent="0.2"/>
    <row r="54828" hidden="1" x14ac:dyDescent="0.2"/>
    <row r="54829" hidden="1" x14ac:dyDescent="0.2"/>
    <row r="54830" hidden="1" x14ac:dyDescent="0.2"/>
    <row r="54831" hidden="1" x14ac:dyDescent="0.2"/>
    <row r="54832" hidden="1" x14ac:dyDescent="0.2"/>
    <row r="54833" hidden="1" x14ac:dyDescent="0.2"/>
    <row r="54834" hidden="1" x14ac:dyDescent="0.2"/>
    <row r="54835" hidden="1" x14ac:dyDescent="0.2"/>
    <row r="54836" hidden="1" x14ac:dyDescent="0.2"/>
    <row r="54837" hidden="1" x14ac:dyDescent="0.2"/>
    <row r="54838" hidden="1" x14ac:dyDescent="0.2"/>
    <row r="54839" hidden="1" x14ac:dyDescent="0.2"/>
    <row r="54840" hidden="1" x14ac:dyDescent="0.2"/>
    <row r="54841" hidden="1" x14ac:dyDescent="0.2"/>
    <row r="54842" hidden="1" x14ac:dyDescent="0.2"/>
    <row r="54843" hidden="1" x14ac:dyDescent="0.2"/>
    <row r="54844" hidden="1" x14ac:dyDescent="0.2"/>
    <row r="54845" hidden="1" x14ac:dyDescent="0.2"/>
    <row r="54846" hidden="1" x14ac:dyDescent="0.2"/>
    <row r="54847" hidden="1" x14ac:dyDescent="0.2"/>
    <row r="54848" hidden="1" x14ac:dyDescent="0.2"/>
    <row r="54849" hidden="1" x14ac:dyDescent="0.2"/>
    <row r="54850" hidden="1" x14ac:dyDescent="0.2"/>
    <row r="54851" hidden="1" x14ac:dyDescent="0.2"/>
    <row r="54852" hidden="1" x14ac:dyDescent="0.2"/>
    <row r="54853" hidden="1" x14ac:dyDescent="0.2"/>
    <row r="54854" hidden="1" x14ac:dyDescent="0.2"/>
    <row r="54855" hidden="1" x14ac:dyDescent="0.2"/>
    <row r="54856" hidden="1" x14ac:dyDescent="0.2"/>
    <row r="54857" hidden="1" x14ac:dyDescent="0.2"/>
    <row r="54858" hidden="1" x14ac:dyDescent="0.2"/>
    <row r="54859" hidden="1" x14ac:dyDescent="0.2"/>
    <row r="54860" hidden="1" x14ac:dyDescent="0.2"/>
    <row r="54861" hidden="1" x14ac:dyDescent="0.2"/>
    <row r="54862" hidden="1" x14ac:dyDescent="0.2"/>
    <row r="54863" hidden="1" x14ac:dyDescent="0.2"/>
    <row r="54864" hidden="1" x14ac:dyDescent="0.2"/>
    <row r="54865" hidden="1" x14ac:dyDescent="0.2"/>
    <row r="54866" hidden="1" x14ac:dyDescent="0.2"/>
    <row r="54867" hidden="1" x14ac:dyDescent="0.2"/>
    <row r="54868" hidden="1" x14ac:dyDescent="0.2"/>
    <row r="54869" hidden="1" x14ac:dyDescent="0.2"/>
    <row r="54870" hidden="1" x14ac:dyDescent="0.2"/>
    <row r="54871" hidden="1" x14ac:dyDescent="0.2"/>
    <row r="54872" hidden="1" x14ac:dyDescent="0.2"/>
    <row r="54873" hidden="1" x14ac:dyDescent="0.2"/>
    <row r="54874" hidden="1" x14ac:dyDescent="0.2"/>
    <row r="54875" hidden="1" x14ac:dyDescent="0.2"/>
    <row r="54876" hidden="1" x14ac:dyDescent="0.2"/>
    <row r="54877" hidden="1" x14ac:dyDescent="0.2"/>
    <row r="54878" hidden="1" x14ac:dyDescent="0.2"/>
    <row r="54879" hidden="1" x14ac:dyDescent="0.2"/>
    <row r="54880" hidden="1" x14ac:dyDescent="0.2"/>
    <row r="54881" hidden="1" x14ac:dyDescent="0.2"/>
    <row r="54882" hidden="1" x14ac:dyDescent="0.2"/>
    <row r="54883" hidden="1" x14ac:dyDescent="0.2"/>
    <row r="54884" hidden="1" x14ac:dyDescent="0.2"/>
    <row r="54885" hidden="1" x14ac:dyDescent="0.2"/>
    <row r="54886" hidden="1" x14ac:dyDescent="0.2"/>
    <row r="54887" hidden="1" x14ac:dyDescent="0.2"/>
    <row r="54888" hidden="1" x14ac:dyDescent="0.2"/>
    <row r="54889" hidden="1" x14ac:dyDescent="0.2"/>
    <row r="54890" hidden="1" x14ac:dyDescent="0.2"/>
    <row r="54891" hidden="1" x14ac:dyDescent="0.2"/>
    <row r="54892" hidden="1" x14ac:dyDescent="0.2"/>
    <row r="54893" hidden="1" x14ac:dyDescent="0.2"/>
    <row r="54894" hidden="1" x14ac:dyDescent="0.2"/>
    <row r="54895" hidden="1" x14ac:dyDescent="0.2"/>
    <row r="54896" hidden="1" x14ac:dyDescent="0.2"/>
    <row r="54897" hidden="1" x14ac:dyDescent="0.2"/>
    <row r="54898" hidden="1" x14ac:dyDescent="0.2"/>
    <row r="54899" hidden="1" x14ac:dyDescent="0.2"/>
    <row r="54900" hidden="1" x14ac:dyDescent="0.2"/>
    <row r="54901" hidden="1" x14ac:dyDescent="0.2"/>
    <row r="54902" hidden="1" x14ac:dyDescent="0.2"/>
    <row r="54903" hidden="1" x14ac:dyDescent="0.2"/>
    <row r="54904" hidden="1" x14ac:dyDescent="0.2"/>
    <row r="54905" hidden="1" x14ac:dyDescent="0.2"/>
    <row r="54906" hidden="1" x14ac:dyDescent="0.2"/>
    <row r="54907" hidden="1" x14ac:dyDescent="0.2"/>
    <row r="54908" hidden="1" x14ac:dyDescent="0.2"/>
    <row r="54909" hidden="1" x14ac:dyDescent="0.2"/>
    <row r="54910" hidden="1" x14ac:dyDescent="0.2"/>
    <row r="54911" hidden="1" x14ac:dyDescent="0.2"/>
    <row r="54912" hidden="1" x14ac:dyDescent="0.2"/>
    <row r="54913" hidden="1" x14ac:dyDescent="0.2"/>
    <row r="54914" hidden="1" x14ac:dyDescent="0.2"/>
    <row r="54915" hidden="1" x14ac:dyDescent="0.2"/>
    <row r="54916" hidden="1" x14ac:dyDescent="0.2"/>
    <row r="54917" hidden="1" x14ac:dyDescent="0.2"/>
    <row r="54918" hidden="1" x14ac:dyDescent="0.2"/>
    <row r="54919" hidden="1" x14ac:dyDescent="0.2"/>
    <row r="54920" hidden="1" x14ac:dyDescent="0.2"/>
    <row r="54921" hidden="1" x14ac:dyDescent="0.2"/>
    <row r="54922" hidden="1" x14ac:dyDescent="0.2"/>
    <row r="54923" hidden="1" x14ac:dyDescent="0.2"/>
    <row r="54924" hidden="1" x14ac:dyDescent="0.2"/>
    <row r="54925" hidden="1" x14ac:dyDescent="0.2"/>
    <row r="54926" hidden="1" x14ac:dyDescent="0.2"/>
    <row r="54927" hidden="1" x14ac:dyDescent="0.2"/>
    <row r="54928" hidden="1" x14ac:dyDescent="0.2"/>
    <row r="54929" hidden="1" x14ac:dyDescent="0.2"/>
    <row r="54930" hidden="1" x14ac:dyDescent="0.2"/>
    <row r="54931" hidden="1" x14ac:dyDescent="0.2"/>
    <row r="54932" hidden="1" x14ac:dyDescent="0.2"/>
    <row r="54933" hidden="1" x14ac:dyDescent="0.2"/>
    <row r="54934" hidden="1" x14ac:dyDescent="0.2"/>
    <row r="54935" hidden="1" x14ac:dyDescent="0.2"/>
    <row r="54936" hidden="1" x14ac:dyDescent="0.2"/>
    <row r="54937" hidden="1" x14ac:dyDescent="0.2"/>
    <row r="54938" hidden="1" x14ac:dyDescent="0.2"/>
    <row r="54939" hidden="1" x14ac:dyDescent="0.2"/>
    <row r="54940" hidden="1" x14ac:dyDescent="0.2"/>
    <row r="54941" hidden="1" x14ac:dyDescent="0.2"/>
    <row r="54942" hidden="1" x14ac:dyDescent="0.2"/>
    <row r="54943" hidden="1" x14ac:dyDescent="0.2"/>
    <row r="54944" hidden="1" x14ac:dyDescent="0.2"/>
    <row r="54945" hidden="1" x14ac:dyDescent="0.2"/>
    <row r="54946" hidden="1" x14ac:dyDescent="0.2"/>
    <row r="54947" hidden="1" x14ac:dyDescent="0.2"/>
    <row r="54948" hidden="1" x14ac:dyDescent="0.2"/>
    <row r="54949" hidden="1" x14ac:dyDescent="0.2"/>
    <row r="54950" hidden="1" x14ac:dyDescent="0.2"/>
    <row r="54951" hidden="1" x14ac:dyDescent="0.2"/>
    <row r="54952" hidden="1" x14ac:dyDescent="0.2"/>
    <row r="54953" hidden="1" x14ac:dyDescent="0.2"/>
    <row r="54954" hidden="1" x14ac:dyDescent="0.2"/>
    <row r="54955" hidden="1" x14ac:dyDescent="0.2"/>
    <row r="54956" hidden="1" x14ac:dyDescent="0.2"/>
    <row r="54957" hidden="1" x14ac:dyDescent="0.2"/>
    <row r="54958" hidden="1" x14ac:dyDescent="0.2"/>
    <row r="54959" hidden="1" x14ac:dyDescent="0.2"/>
    <row r="54960" hidden="1" x14ac:dyDescent="0.2"/>
    <row r="54961" hidden="1" x14ac:dyDescent="0.2"/>
    <row r="54962" hidden="1" x14ac:dyDescent="0.2"/>
    <row r="54963" hidden="1" x14ac:dyDescent="0.2"/>
    <row r="54964" hidden="1" x14ac:dyDescent="0.2"/>
    <row r="54965" hidden="1" x14ac:dyDescent="0.2"/>
    <row r="54966" hidden="1" x14ac:dyDescent="0.2"/>
    <row r="54967" hidden="1" x14ac:dyDescent="0.2"/>
    <row r="54968" hidden="1" x14ac:dyDescent="0.2"/>
    <row r="54969" hidden="1" x14ac:dyDescent="0.2"/>
    <row r="54970" hidden="1" x14ac:dyDescent="0.2"/>
    <row r="54971" hidden="1" x14ac:dyDescent="0.2"/>
    <row r="54972" hidden="1" x14ac:dyDescent="0.2"/>
    <row r="54973" hidden="1" x14ac:dyDescent="0.2"/>
    <row r="54974" hidden="1" x14ac:dyDescent="0.2"/>
    <row r="54975" hidden="1" x14ac:dyDescent="0.2"/>
    <row r="54976" hidden="1" x14ac:dyDescent="0.2"/>
    <row r="54977" hidden="1" x14ac:dyDescent="0.2"/>
    <row r="54978" hidden="1" x14ac:dyDescent="0.2"/>
    <row r="54979" hidden="1" x14ac:dyDescent="0.2"/>
    <row r="54980" hidden="1" x14ac:dyDescent="0.2"/>
    <row r="54981" hidden="1" x14ac:dyDescent="0.2"/>
    <row r="54982" hidden="1" x14ac:dyDescent="0.2"/>
    <row r="54983" hidden="1" x14ac:dyDescent="0.2"/>
    <row r="54984" hidden="1" x14ac:dyDescent="0.2"/>
    <row r="54985" hidden="1" x14ac:dyDescent="0.2"/>
    <row r="54986" hidden="1" x14ac:dyDescent="0.2"/>
    <row r="54987" hidden="1" x14ac:dyDescent="0.2"/>
    <row r="54988" hidden="1" x14ac:dyDescent="0.2"/>
    <row r="54989" hidden="1" x14ac:dyDescent="0.2"/>
    <row r="54990" hidden="1" x14ac:dyDescent="0.2"/>
    <row r="54991" hidden="1" x14ac:dyDescent="0.2"/>
    <row r="54992" hidden="1" x14ac:dyDescent="0.2"/>
    <row r="54993" hidden="1" x14ac:dyDescent="0.2"/>
    <row r="54994" hidden="1" x14ac:dyDescent="0.2"/>
    <row r="54995" hidden="1" x14ac:dyDescent="0.2"/>
    <row r="54996" hidden="1" x14ac:dyDescent="0.2"/>
    <row r="54997" hidden="1" x14ac:dyDescent="0.2"/>
    <row r="54998" hidden="1" x14ac:dyDescent="0.2"/>
    <row r="54999" hidden="1" x14ac:dyDescent="0.2"/>
    <row r="55000" hidden="1" x14ac:dyDescent="0.2"/>
    <row r="55001" hidden="1" x14ac:dyDescent="0.2"/>
    <row r="55002" hidden="1" x14ac:dyDescent="0.2"/>
    <row r="55003" hidden="1" x14ac:dyDescent="0.2"/>
    <row r="55004" hidden="1" x14ac:dyDescent="0.2"/>
    <row r="55005" hidden="1" x14ac:dyDescent="0.2"/>
    <row r="55006" hidden="1" x14ac:dyDescent="0.2"/>
    <row r="55007" hidden="1" x14ac:dyDescent="0.2"/>
    <row r="55008" hidden="1" x14ac:dyDescent="0.2"/>
    <row r="55009" hidden="1" x14ac:dyDescent="0.2"/>
    <row r="55010" hidden="1" x14ac:dyDescent="0.2"/>
    <row r="55011" hidden="1" x14ac:dyDescent="0.2"/>
    <row r="55012" hidden="1" x14ac:dyDescent="0.2"/>
    <row r="55013" hidden="1" x14ac:dyDescent="0.2"/>
    <row r="55014" hidden="1" x14ac:dyDescent="0.2"/>
    <row r="55015" hidden="1" x14ac:dyDescent="0.2"/>
    <row r="55016" hidden="1" x14ac:dyDescent="0.2"/>
    <row r="55017" hidden="1" x14ac:dyDescent="0.2"/>
    <row r="55018" hidden="1" x14ac:dyDescent="0.2"/>
    <row r="55019" hidden="1" x14ac:dyDescent="0.2"/>
    <row r="55020" hidden="1" x14ac:dyDescent="0.2"/>
    <row r="55021" hidden="1" x14ac:dyDescent="0.2"/>
    <row r="55022" hidden="1" x14ac:dyDescent="0.2"/>
    <row r="55023" hidden="1" x14ac:dyDescent="0.2"/>
    <row r="55024" hidden="1" x14ac:dyDescent="0.2"/>
    <row r="55025" hidden="1" x14ac:dyDescent="0.2"/>
    <row r="55026" hidden="1" x14ac:dyDescent="0.2"/>
    <row r="55027" hidden="1" x14ac:dyDescent="0.2"/>
    <row r="55028" hidden="1" x14ac:dyDescent="0.2"/>
    <row r="55029" hidden="1" x14ac:dyDescent="0.2"/>
    <row r="55030" hidden="1" x14ac:dyDescent="0.2"/>
    <row r="55031" hidden="1" x14ac:dyDescent="0.2"/>
    <row r="55032" hidden="1" x14ac:dyDescent="0.2"/>
    <row r="55033" hidden="1" x14ac:dyDescent="0.2"/>
    <row r="55034" hidden="1" x14ac:dyDescent="0.2"/>
    <row r="55035" hidden="1" x14ac:dyDescent="0.2"/>
    <row r="55036" hidden="1" x14ac:dyDescent="0.2"/>
    <row r="55037" hidden="1" x14ac:dyDescent="0.2"/>
    <row r="55038" hidden="1" x14ac:dyDescent="0.2"/>
    <row r="55039" hidden="1" x14ac:dyDescent="0.2"/>
    <row r="55040" hidden="1" x14ac:dyDescent="0.2"/>
    <row r="55041" hidden="1" x14ac:dyDescent="0.2"/>
    <row r="55042" hidden="1" x14ac:dyDescent="0.2"/>
    <row r="55043" hidden="1" x14ac:dyDescent="0.2"/>
    <row r="55044" hidden="1" x14ac:dyDescent="0.2"/>
    <row r="55045" hidden="1" x14ac:dyDescent="0.2"/>
    <row r="55046" hidden="1" x14ac:dyDescent="0.2"/>
    <row r="55047" hidden="1" x14ac:dyDescent="0.2"/>
    <row r="55048" hidden="1" x14ac:dyDescent="0.2"/>
    <row r="55049" hidden="1" x14ac:dyDescent="0.2"/>
    <row r="55050" hidden="1" x14ac:dyDescent="0.2"/>
    <row r="55051" hidden="1" x14ac:dyDescent="0.2"/>
    <row r="55052" hidden="1" x14ac:dyDescent="0.2"/>
    <row r="55053" hidden="1" x14ac:dyDescent="0.2"/>
    <row r="55054" hidden="1" x14ac:dyDescent="0.2"/>
    <row r="55055" hidden="1" x14ac:dyDescent="0.2"/>
    <row r="55056" hidden="1" x14ac:dyDescent="0.2"/>
    <row r="55057" hidden="1" x14ac:dyDescent="0.2"/>
    <row r="55058" hidden="1" x14ac:dyDescent="0.2"/>
    <row r="55059" hidden="1" x14ac:dyDescent="0.2"/>
    <row r="55060" hidden="1" x14ac:dyDescent="0.2"/>
    <row r="55061" hidden="1" x14ac:dyDescent="0.2"/>
    <row r="55062" hidden="1" x14ac:dyDescent="0.2"/>
    <row r="55063" hidden="1" x14ac:dyDescent="0.2"/>
    <row r="55064" hidden="1" x14ac:dyDescent="0.2"/>
    <row r="55065" hidden="1" x14ac:dyDescent="0.2"/>
    <row r="55066" hidden="1" x14ac:dyDescent="0.2"/>
    <row r="55067" hidden="1" x14ac:dyDescent="0.2"/>
    <row r="55068" hidden="1" x14ac:dyDescent="0.2"/>
    <row r="55069" hidden="1" x14ac:dyDescent="0.2"/>
    <row r="55070" hidden="1" x14ac:dyDescent="0.2"/>
    <row r="55071" hidden="1" x14ac:dyDescent="0.2"/>
    <row r="55072" hidden="1" x14ac:dyDescent="0.2"/>
    <row r="55073" hidden="1" x14ac:dyDescent="0.2"/>
    <row r="55074" hidden="1" x14ac:dyDescent="0.2"/>
    <row r="55075" hidden="1" x14ac:dyDescent="0.2"/>
    <row r="55076" hidden="1" x14ac:dyDescent="0.2"/>
    <row r="55077" hidden="1" x14ac:dyDescent="0.2"/>
    <row r="55078" hidden="1" x14ac:dyDescent="0.2"/>
    <row r="55079" hidden="1" x14ac:dyDescent="0.2"/>
    <row r="55080" hidden="1" x14ac:dyDescent="0.2"/>
    <row r="55081" hidden="1" x14ac:dyDescent="0.2"/>
    <row r="55082" hidden="1" x14ac:dyDescent="0.2"/>
    <row r="55083" hidden="1" x14ac:dyDescent="0.2"/>
    <row r="55084" hidden="1" x14ac:dyDescent="0.2"/>
    <row r="55085" hidden="1" x14ac:dyDescent="0.2"/>
    <row r="55086" hidden="1" x14ac:dyDescent="0.2"/>
    <row r="55087" hidden="1" x14ac:dyDescent="0.2"/>
    <row r="55088" hidden="1" x14ac:dyDescent="0.2"/>
    <row r="55089" hidden="1" x14ac:dyDescent="0.2"/>
    <row r="55090" hidden="1" x14ac:dyDescent="0.2"/>
    <row r="55091" hidden="1" x14ac:dyDescent="0.2"/>
    <row r="55092" hidden="1" x14ac:dyDescent="0.2"/>
    <row r="55093" hidden="1" x14ac:dyDescent="0.2"/>
    <row r="55094" hidden="1" x14ac:dyDescent="0.2"/>
    <row r="55095" hidden="1" x14ac:dyDescent="0.2"/>
    <row r="55096" hidden="1" x14ac:dyDescent="0.2"/>
    <row r="55097" hidden="1" x14ac:dyDescent="0.2"/>
    <row r="55098" hidden="1" x14ac:dyDescent="0.2"/>
    <row r="55099" hidden="1" x14ac:dyDescent="0.2"/>
    <row r="55100" hidden="1" x14ac:dyDescent="0.2"/>
    <row r="55101" hidden="1" x14ac:dyDescent="0.2"/>
    <row r="55102" hidden="1" x14ac:dyDescent="0.2"/>
    <row r="55103" hidden="1" x14ac:dyDescent="0.2"/>
    <row r="55104" hidden="1" x14ac:dyDescent="0.2"/>
    <row r="55105" hidden="1" x14ac:dyDescent="0.2"/>
    <row r="55106" hidden="1" x14ac:dyDescent="0.2"/>
    <row r="55107" hidden="1" x14ac:dyDescent="0.2"/>
    <row r="55108" hidden="1" x14ac:dyDescent="0.2"/>
    <row r="55109" hidden="1" x14ac:dyDescent="0.2"/>
    <row r="55110" hidden="1" x14ac:dyDescent="0.2"/>
    <row r="55111" hidden="1" x14ac:dyDescent="0.2"/>
    <row r="55112" hidden="1" x14ac:dyDescent="0.2"/>
    <row r="55113" hidden="1" x14ac:dyDescent="0.2"/>
    <row r="55114" hidden="1" x14ac:dyDescent="0.2"/>
    <row r="55115" hidden="1" x14ac:dyDescent="0.2"/>
    <row r="55116" hidden="1" x14ac:dyDescent="0.2"/>
    <row r="55117" hidden="1" x14ac:dyDescent="0.2"/>
    <row r="55118" hidden="1" x14ac:dyDescent="0.2"/>
    <row r="55119" hidden="1" x14ac:dyDescent="0.2"/>
    <row r="55120" hidden="1" x14ac:dyDescent="0.2"/>
    <row r="55121" hidden="1" x14ac:dyDescent="0.2"/>
    <row r="55122" hidden="1" x14ac:dyDescent="0.2"/>
    <row r="55123" hidden="1" x14ac:dyDescent="0.2"/>
    <row r="55124" hidden="1" x14ac:dyDescent="0.2"/>
    <row r="55125" hidden="1" x14ac:dyDescent="0.2"/>
    <row r="55126" hidden="1" x14ac:dyDescent="0.2"/>
    <row r="55127" hidden="1" x14ac:dyDescent="0.2"/>
    <row r="55128" hidden="1" x14ac:dyDescent="0.2"/>
    <row r="55129" hidden="1" x14ac:dyDescent="0.2"/>
    <row r="55130" hidden="1" x14ac:dyDescent="0.2"/>
    <row r="55131" hidden="1" x14ac:dyDescent="0.2"/>
    <row r="55132" hidden="1" x14ac:dyDescent="0.2"/>
    <row r="55133" hidden="1" x14ac:dyDescent="0.2"/>
    <row r="55134" hidden="1" x14ac:dyDescent="0.2"/>
    <row r="55135" hidden="1" x14ac:dyDescent="0.2"/>
    <row r="55136" hidden="1" x14ac:dyDescent="0.2"/>
    <row r="55137" hidden="1" x14ac:dyDescent="0.2"/>
    <row r="55138" hidden="1" x14ac:dyDescent="0.2"/>
    <row r="55139" hidden="1" x14ac:dyDescent="0.2"/>
    <row r="55140" hidden="1" x14ac:dyDescent="0.2"/>
    <row r="55141" hidden="1" x14ac:dyDescent="0.2"/>
    <row r="55142" hidden="1" x14ac:dyDescent="0.2"/>
    <row r="55143" hidden="1" x14ac:dyDescent="0.2"/>
    <row r="55144" hidden="1" x14ac:dyDescent="0.2"/>
    <row r="55145" hidden="1" x14ac:dyDescent="0.2"/>
    <row r="55146" hidden="1" x14ac:dyDescent="0.2"/>
    <row r="55147" hidden="1" x14ac:dyDescent="0.2"/>
    <row r="55148" hidden="1" x14ac:dyDescent="0.2"/>
    <row r="55149" hidden="1" x14ac:dyDescent="0.2"/>
    <row r="55150" hidden="1" x14ac:dyDescent="0.2"/>
    <row r="55151" hidden="1" x14ac:dyDescent="0.2"/>
    <row r="55152" hidden="1" x14ac:dyDescent="0.2"/>
    <row r="55153" hidden="1" x14ac:dyDescent="0.2"/>
    <row r="55154" hidden="1" x14ac:dyDescent="0.2"/>
    <row r="55155" hidden="1" x14ac:dyDescent="0.2"/>
    <row r="55156" hidden="1" x14ac:dyDescent="0.2"/>
    <row r="55157" hidden="1" x14ac:dyDescent="0.2"/>
    <row r="55158" hidden="1" x14ac:dyDescent="0.2"/>
    <row r="55159" hidden="1" x14ac:dyDescent="0.2"/>
    <row r="55160" hidden="1" x14ac:dyDescent="0.2"/>
    <row r="55161" hidden="1" x14ac:dyDescent="0.2"/>
    <row r="55162" hidden="1" x14ac:dyDescent="0.2"/>
    <row r="55163" hidden="1" x14ac:dyDescent="0.2"/>
    <row r="55164" hidden="1" x14ac:dyDescent="0.2"/>
    <row r="55165" hidden="1" x14ac:dyDescent="0.2"/>
    <row r="55166" hidden="1" x14ac:dyDescent="0.2"/>
    <row r="55167" hidden="1" x14ac:dyDescent="0.2"/>
    <row r="55168" hidden="1" x14ac:dyDescent="0.2"/>
    <row r="55169" hidden="1" x14ac:dyDescent="0.2"/>
    <row r="55170" hidden="1" x14ac:dyDescent="0.2"/>
    <row r="55171" hidden="1" x14ac:dyDescent="0.2"/>
    <row r="55172" hidden="1" x14ac:dyDescent="0.2"/>
    <row r="55173" hidden="1" x14ac:dyDescent="0.2"/>
    <row r="55174" hidden="1" x14ac:dyDescent="0.2"/>
    <row r="55175" hidden="1" x14ac:dyDescent="0.2"/>
    <row r="55176" hidden="1" x14ac:dyDescent="0.2"/>
    <row r="55177" hidden="1" x14ac:dyDescent="0.2"/>
    <row r="55178" hidden="1" x14ac:dyDescent="0.2"/>
    <row r="55179" hidden="1" x14ac:dyDescent="0.2"/>
    <row r="55180" hidden="1" x14ac:dyDescent="0.2"/>
    <row r="55181" hidden="1" x14ac:dyDescent="0.2"/>
    <row r="55182" hidden="1" x14ac:dyDescent="0.2"/>
    <row r="55183" hidden="1" x14ac:dyDescent="0.2"/>
    <row r="55184" hidden="1" x14ac:dyDescent="0.2"/>
    <row r="55185" hidden="1" x14ac:dyDescent="0.2"/>
    <row r="55186" hidden="1" x14ac:dyDescent="0.2"/>
    <row r="55187" hidden="1" x14ac:dyDescent="0.2"/>
    <row r="55188" hidden="1" x14ac:dyDescent="0.2"/>
    <row r="55189" hidden="1" x14ac:dyDescent="0.2"/>
    <row r="55190" hidden="1" x14ac:dyDescent="0.2"/>
    <row r="55191" hidden="1" x14ac:dyDescent="0.2"/>
    <row r="55192" hidden="1" x14ac:dyDescent="0.2"/>
    <row r="55193" hidden="1" x14ac:dyDescent="0.2"/>
    <row r="55194" hidden="1" x14ac:dyDescent="0.2"/>
    <row r="55195" hidden="1" x14ac:dyDescent="0.2"/>
    <row r="55196" hidden="1" x14ac:dyDescent="0.2"/>
    <row r="55197" hidden="1" x14ac:dyDescent="0.2"/>
    <row r="55198" hidden="1" x14ac:dyDescent="0.2"/>
    <row r="55199" hidden="1" x14ac:dyDescent="0.2"/>
    <row r="55200" hidden="1" x14ac:dyDescent="0.2"/>
    <row r="55201" hidden="1" x14ac:dyDescent="0.2"/>
    <row r="55202" hidden="1" x14ac:dyDescent="0.2"/>
    <row r="55203" hidden="1" x14ac:dyDescent="0.2"/>
    <row r="55204" hidden="1" x14ac:dyDescent="0.2"/>
    <row r="55205" hidden="1" x14ac:dyDescent="0.2"/>
    <row r="55206" hidden="1" x14ac:dyDescent="0.2"/>
    <row r="55207" hidden="1" x14ac:dyDescent="0.2"/>
    <row r="55208" hidden="1" x14ac:dyDescent="0.2"/>
    <row r="55209" hidden="1" x14ac:dyDescent="0.2"/>
    <row r="55210" hidden="1" x14ac:dyDescent="0.2"/>
    <row r="55211" hidden="1" x14ac:dyDescent="0.2"/>
    <row r="55212" hidden="1" x14ac:dyDescent="0.2"/>
    <row r="55213" hidden="1" x14ac:dyDescent="0.2"/>
    <row r="55214" hidden="1" x14ac:dyDescent="0.2"/>
    <row r="55215" hidden="1" x14ac:dyDescent="0.2"/>
    <row r="55216" hidden="1" x14ac:dyDescent="0.2"/>
    <row r="55217" hidden="1" x14ac:dyDescent="0.2"/>
    <row r="55218" hidden="1" x14ac:dyDescent="0.2"/>
    <row r="55219" hidden="1" x14ac:dyDescent="0.2"/>
    <row r="55220" hidden="1" x14ac:dyDescent="0.2"/>
    <row r="55221" hidden="1" x14ac:dyDescent="0.2"/>
    <row r="55222" hidden="1" x14ac:dyDescent="0.2"/>
    <row r="55223" hidden="1" x14ac:dyDescent="0.2"/>
    <row r="55224" hidden="1" x14ac:dyDescent="0.2"/>
    <row r="55225" hidden="1" x14ac:dyDescent="0.2"/>
    <row r="55226" hidden="1" x14ac:dyDescent="0.2"/>
    <row r="55227" hidden="1" x14ac:dyDescent="0.2"/>
    <row r="55228" hidden="1" x14ac:dyDescent="0.2"/>
    <row r="55229" hidden="1" x14ac:dyDescent="0.2"/>
    <row r="55230" hidden="1" x14ac:dyDescent="0.2"/>
    <row r="55231" hidden="1" x14ac:dyDescent="0.2"/>
    <row r="55232" hidden="1" x14ac:dyDescent="0.2"/>
    <row r="55233" hidden="1" x14ac:dyDescent="0.2"/>
    <row r="55234" hidden="1" x14ac:dyDescent="0.2"/>
    <row r="55235" hidden="1" x14ac:dyDescent="0.2"/>
    <row r="55236" hidden="1" x14ac:dyDescent="0.2"/>
    <row r="55237" hidden="1" x14ac:dyDescent="0.2"/>
    <row r="55238" hidden="1" x14ac:dyDescent="0.2"/>
    <row r="55239" hidden="1" x14ac:dyDescent="0.2"/>
    <row r="55240" hidden="1" x14ac:dyDescent="0.2"/>
    <row r="55241" hidden="1" x14ac:dyDescent="0.2"/>
    <row r="55242" hidden="1" x14ac:dyDescent="0.2"/>
    <row r="55243" hidden="1" x14ac:dyDescent="0.2"/>
    <row r="55244" hidden="1" x14ac:dyDescent="0.2"/>
    <row r="55245" hidden="1" x14ac:dyDescent="0.2"/>
    <row r="55246" hidden="1" x14ac:dyDescent="0.2"/>
    <row r="55247" hidden="1" x14ac:dyDescent="0.2"/>
    <row r="55248" hidden="1" x14ac:dyDescent="0.2"/>
    <row r="55249" hidden="1" x14ac:dyDescent="0.2"/>
    <row r="55250" hidden="1" x14ac:dyDescent="0.2"/>
    <row r="55251" hidden="1" x14ac:dyDescent="0.2"/>
    <row r="55252" hidden="1" x14ac:dyDescent="0.2"/>
    <row r="55253" hidden="1" x14ac:dyDescent="0.2"/>
    <row r="55254" hidden="1" x14ac:dyDescent="0.2"/>
    <row r="55255" hidden="1" x14ac:dyDescent="0.2"/>
    <row r="55256" hidden="1" x14ac:dyDescent="0.2"/>
    <row r="55257" hidden="1" x14ac:dyDescent="0.2"/>
    <row r="55258" hidden="1" x14ac:dyDescent="0.2"/>
    <row r="55259" hidden="1" x14ac:dyDescent="0.2"/>
    <row r="55260" hidden="1" x14ac:dyDescent="0.2"/>
    <row r="55261" hidden="1" x14ac:dyDescent="0.2"/>
    <row r="55262" hidden="1" x14ac:dyDescent="0.2"/>
    <row r="55263" hidden="1" x14ac:dyDescent="0.2"/>
    <row r="55264" hidden="1" x14ac:dyDescent="0.2"/>
    <row r="55265" hidden="1" x14ac:dyDescent="0.2"/>
    <row r="55266" hidden="1" x14ac:dyDescent="0.2"/>
    <row r="55267" hidden="1" x14ac:dyDescent="0.2"/>
    <row r="55268" hidden="1" x14ac:dyDescent="0.2"/>
    <row r="55269" hidden="1" x14ac:dyDescent="0.2"/>
    <row r="55270" hidden="1" x14ac:dyDescent="0.2"/>
    <row r="55271" hidden="1" x14ac:dyDescent="0.2"/>
    <row r="55272" hidden="1" x14ac:dyDescent="0.2"/>
    <row r="55273" hidden="1" x14ac:dyDescent="0.2"/>
    <row r="55274" hidden="1" x14ac:dyDescent="0.2"/>
    <row r="55275" hidden="1" x14ac:dyDescent="0.2"/>
    <row r="55276" hidden="1" x14ac:dyDescent="0.2"/>
    <row r="55277" hidden="1" x14ac:dyDescent="0.2"/>
    <row r="55278" hidden="1" x14ac:dyDescent="0.2"/>
    <row r="55279" hidden="1" x14ac:dyDescent="0.2"/>
    <row r="55280" hidden="1" x14ac:dyDescent="0.2"/>
    <row r="55281" hidden="1" x14ac:dyDescent="0.2"/>
    <row r="55282" hidden="1" x14ac:dyDescent="0.2"/>
    <row r="55283" hidden="1" x14ac:dyDescent="0.2"/>
    <row r="55284" hidden="1" x14ac:dyDescent="0.2"/>
    <row r="55285" hidden="1" x14ac:dyDescent="0.2"/>
    <row r="55286" hidden="1" x14ac:dyDescent="0.2"/>
    <row r="55287" hidden="1" x14ac:dyDescent="0.2"/>
    <row r="55288" hidden="1" x14ac:dyDescent="0.2"/>
    <row r="55289" hidden="1" x14ac:dyDescent="0.2"/>
    <row r="55290" hidden="1" x14ac:dyDescent="0.2"/>
    <row r="55291" hidden="1" x14ac:dyDescent="0.2"/>
    <row r="55292" hidden="1" x14ac:dyDescent="0.2"/>
    <row r="55293" hidden="1" x14ac:dyDescent="0.2"/>
    <row r="55294" hidden="1" x14ac:dyDescent="0.2"/>
    <row r="55295" hidden="1" x14ac:dyDescent="0.2"/>
    <row r="55296" hidden="1" x14ac:dyDescent="0.2"/>
    <row r="55297" hidden="1" x14ac:dyDescent="0.2"/>
    <row r="55298" hidden="1" x14ac:dyDescent="0.2"/>
    <row r="55299" hidden="1" x14ac:dyDescent="0.2"/>
    <row r="55300" hidden="1" x14ac:dyDescent="0.2"/>
    <row r="55301" hidden="1" x14ac:dyDescent="0.2"/>
    <row r="55302" hidden="1" x14ac:dyDescent="0.2"/>
    <row r="55303" hidden="1" x14ac:dyDescent="0.2"/>
    <row r="55304" hidden="1" x14ac:dyDescent="0.2"/>
    <row r="55305" hidden="1" x14ac:dyDescent="0.2"/>
    <row r="55306" hidden="1" x14ac:dyDescent="0.2"/>
    <row r="55307" hidden="1" x14ac:dyDescent="0.2"/>
    <row r="55308" hidden="1" x14ac:dyDescent="0.2"/>
    <row r="55309" hidden="1" x14ac:dyDescent="0.2"/>
    <row r="55310" hidden="1" x14ac:dyDescent="0.2"/>
    <row r="55311" hidden="1" x14ac:dyDescent="0.2"/>
    <row r="55312" hidden="1" x14ac:dyDescent="0.2"/>
    <row r="55313" hidden="1" x14ac:dyDescent="0.2"/>
    <row r="55314" hidden="1" x14ac:dyDescent="0.2"/>
    <row r="55315" hidden="1" x14ac:dyDescent="0.2"/>
    <row r="55316" hidden="1" x14ac:dyDescent="0.2"/>
    <row r="55317" hidden="1" x14ac:dyDescent="0.2"/>
    <row r="55318" hidden="1" x14ac:dyDescent="0.2"/>
    <row r="55319" hidden="1" x14ac:dyDescent="0.2"/>
    <row r="55320" hidden="1" x14ac:dyDescent="0.2"/>
    <row r="55321" hidden="1" x14ac:dyDescent="0.2"/>
    <row r="55322" hidden="1" x14ac:dyDescent="0.2"/>
    <row r="55323" hidden="1" x14ac:dyDescent="0.2"/>
    <row r="55324" hidden="1" x14ac:dyDescent="0.2"/>
    <row r="55325" hidden="1" x14ac:dyDescent="0.2"/>
    <row r="55326" hidden="1" x14ac:dyDescent="0.2"/>
    <row r="55327" hidden="1" x14ac:dyDescent="0.2"/>
    <row r="55328" hidden="1" x14ac:dyDescent="0.2"/>
    <row r="55329" hidden="1" x14ac:dyDescent="0.2"/>
    <row r="55330" hidden="1" x14ac:dyDescent="0.2"/>
    <row r="55331" hidden="1" x14ac:dyDescent="0.2"/>
    <row r="55332" hidden="1" x14ac:dyDescent="0.2"/>
    <row r="55333" hidden="1" x14ac:dyDescent="0.2"/>
    <row r="55334" hidden="1" x14ac:dyDescent="0.2"/>
    <row r="55335" hidden="1" x14ac:dyDescent="0.2"/>
    <row r="55336" hidden="1" x14ac:dyDescent="0.2"/>
    <row r="55337" hidden="1" x14ac:dyDescent="0.2"/>
    <row r="55338" hidden="1" x14ac:dyDescent="0.2"/>
    <row r="55339" hidden="1" x14ac:dyDescent="0.2"/>
    <row r="55340" hidden="1" x14ac:dyDescent="0.2"/>
    <row r="55341" hidden="1" x14ac:dyDescent="0.2"/>
    <row r="55342" hidden="1" x14ac:dyDescent="0.2"/>
    <row r="55343" hidden="1" x14ac:dyDescent="0.2"/>
    <row r="55344" hidden="1" x14ac:dyDescent="0.2"/>
    <row r="55345" hidden="1" x14ac:dyDescent="0.2"/>
    <row r="55346" hidden="1" x14ac:dyDescent="0.2"/>
    <row r="55347" hidden="1" x14ac:dyDescent="0.2"/>
    <row r="55348" hidden="1" x14ac:dyDescent="0.2"/>
    <row r="55349" hidden="1" x14ac:dyDescent="0.2"/>
    <row r="55350" hidden="1" x14ac:dyDescent="0.2"/>
    <row r="55351" hidden="1" x14ac:dyDescent="0.2"/>
    <row r="55352" hidden="1" x14ac:dyDescent="0.2"/>
    <row r="55353" hidden="1" x14ac:dyDescent="0.2"/>
    <row r="55354" hidden="1" x14ac:dyDescent="0.2"/>
    <row r="55355" hidden="1" x14ac:dyDescent="0.2"/>
    <row r="55356" hidden="1" x14ac:dyDescent="0.2"/>
    <row r="55357" hidden="1" x14ac:dyDescent="0.2"/>
    <row r="55358" hidden="1" x14ac:dyDescent="0.2"/>
    <row r="55359" hidden="1" x14ac:dyDescent="0.2"/>
    <row r="55360" hidden="1" x14ac:dyDescent="0.2"/>
    <row r="55361" hidden="1" x14ac:dyDescent="0.2"/>
    <row r="55362" hidden="1" x14ac:dyDescent="0.2"/>
    <row r="55363" hidden="1" x14ac:dyDescent="0.2"/>
    <row r="55364" hidden="1" x14ac:dyDescent="0.2"/>
    <row r="55365" hidden="1" x14ac:dyDescent="0.2"/>
    <row r="55366" hidden="1" x14ac:dyDescent="0.2"/>
    <row r="55367" hidden="1" x14ac:dyDescent="0.2"/>
    <row r="55368" hidden="1" x14ac:dyDescent="0.2"/>
    <row r="55369" hidden="1" x14ac:dyDescent="0.2"/>
    <row r="55370" hidden="1" x14ac:dyDescent="0.2"/>
    <row r="55371" hidden="1" x14ac:dyDescent="0.2"/>
    <row r="55372" hidden="1" x14ac:dyDescent="0.2"/>
    <row r="55373" hidden="1" x14ac:dyDescent="0.2"/>
    <row r="55374" hidden="1" x14ac:dyDescent="0.2"/>
    <row r="55375" hidden="1" x14ac:dyDescent="0.2"/>
    <row r="55376" hidden="1" x14ac:dyDescent="0.2"/>
    <row r="55377" hidden="1" x14ac:dyDescent="0.2"/>
    <row r="55378" hidden="1" x14ac:dyDescent="0.2"/>
    <row r="55379" hidden="1" x14ac:dyDescent="0.2"/>
    <row r="55380" hidden="1" x14ac:dyDescent="0.2"/>
    <row r="55381" hidden="1" x14ac:dyDescent="0.2"/>
    <row r="55382" hidden="1" x14ac:dyDescent="0.2"/>
    <row r="55383" hidden="1" x14ac:dyDescent="0.2"/>
    <row r="55384" hidden="1" x14ac:dyDescent="0.2"/>
    <row r="55385" hidden="1" x14ac:dyDescent="0.2"/>
    <row r="55386" hidden="1" x14ac:dyDescent="0.2"/>
    <row r="55387" hidden="1" x14ac:dyDescent="0.2"/>
    <row r="55388" hidden="1" x14ac:dyDescent="0.2"/>
    <row r="55389" hidden="1" x14ac:dyDescent="0.2"/>
    <row r="55390" hidden="1" x14ac:dyDescent="0.2"/>
    <row r="55391" hidden="1" x14ac:dyDescent="0.2"/>
    <row r="55392" hidden="1" x14ac:dyDescent="0.2"/>
    <row r="55393" hidden="1" x14ac:dyDescent="0.2"/>
    <row r="55394" hidden="1" x14ac:dyDescent="0.2"/>
    <row r="55395" hidden="1" x14ac:dyDescent="0.2"/>
    <row r="55396" hidden="1" x14ac:dyDescent="0.2"/>
    <row r="55397" hidden="1" x14ac:dyDescent="0.2"/>
    <row r="55398" hidden="1" x14ac:dyDescent="0.2"/>
    <row r="55399" hidden="1" x14ac:dyDescent="0.2"/>
    <row r="55400" hidden="1" x14ac:dyDescent="0.2"/>
    <row r="55401" hidden="1" x14ac:dyDescent="0.2"/>
    <row r="55402" hidden="1" x14ac:dyDescent="0.2"/>
    <row r="55403" hidden="1" x14ac:dyDescent="0.2"/>
    <row r="55404" hidden="1" x14ac:dyDescent="0.2"/>
    <row r="55405" hidden="1" x14ac:dyDescent="0.2"/>
    <row r="55406" hidden="1" x14ac:dyDescent="0.2"/>
    <row r="55407" hidden="1" x14ac:dyDescent="0.2"/>
    <row r="55408" hidden="1" x14ac:dyDescent="0.2"/>
    <row r="55409" hidden="1" x14ac:dyDescent="0.2"/>
    <row r="55410" hidden="1" x14ac:dyDescent="0.2"/>
    <row r="55411" hidden="1" x14ac:dyDescent="0.2"/>
    <row r="55412" hidden="1" x14ac:dyDescent="0.2"/>
    <row r="55413" hidden="1" x14ac:dyDescent="0.2"/>
    <row r="55414" hidden="1" x14ac:dyDescent="0.2"/>
    <row r="55415" hidden="1" x14ac:dyDescent="0.2"/>
    <row r="55416" hidden="1" x14ac:dyDescent="0.2"/>
    <row r="55417" hidden="1" x14ac:dyDescent="0.2"/>
    <row r="55418" hidden="1" x14ac:dyDescent="0.2"/>
    <row r="55419" hidden="1" x14ac:dyDescent="0.2"/>
    <row r="55420" hidden="1" x14ac:dyDescent="0.2"/>
    <row r="55421" hidden="1" x14ac:dyDescent="0.2"/>
    <row r="55422" hidden="1" x14ac:dyDescent="0.2"/>
    <row r="55423" hidden="1" x14ac:dyDescent="0.2"/>
    <row r="55424" hidden="1" x14ac:dyDescent="0.2"/>
    <row r="55425" hidden="1" x14ac:dyDescent="0.2"/>
    <row r="55426" hidden="1" x14ac:dyDescent="0.2"/>
    <row r="55427" hidden="1" x14ac:dyDescent="0.2"/>
    <row r="55428" hidden="1" x14ac:dyDescent="0.2"/>
    <row r="55429" hidden="1" x14ac:dyDescent="0.2"/>
    <row r="55430" hidden="1" x14ac:dyDescent="0.2"/>
    <row r="55431" hidden="1" x14ac:dyDescent="0.2"/>
    <row r="55432" hidden="1" x14ac:dyDescent="0.2"/>
    <row r="55433" hidden="1" x14ac:dyDescent="0.2"/>
    <row r="55434" hidden="1" x14ac:dyDescent="0.2"/>
    <row r="55435" hidden="1" x14ac:dyDescent="0.2"/>
    <row r="55436" hidden="1" x14ac:dyDescent="0.2"/>
    <row r="55437" hidden="1" x14ac:dyDescent="0.2"/>
    <row r="55438" hidden="1" x14ac:dyDescent="0.2"/>
    <row r="55439" hidden="1" x14ac:dyDescent="0.2"/>
    <row r="55440" hidden="1" x14ac:dyDescent="0.2"/>
    <row r="55441" hidden="1" x14ac:dyDescent="0.2"/>
    <row r="55442" hidden="1" x14ac:dyDescent="0.2"/>
    <row r="55443" hidden="1" x14ac:dyDescent="0.2"/>
    <row r="55444" hidden="1" x14ac:dyDescent="0.2"/>
    <row r="55445" hidden="1" x14ac:dyDescent="0.2"/>
    <row r="55446" hidden="1" x14ac:dyDescent="0.2"/>
    <row r="55447" hidden="1" x14ac:dyDescent="0.2"/>
    <row r="55448" hidden="1" x14ac:dyDescent="0.2"/>
    <row r="55449" hidden="1" x14ac:dyDescent="0.2"/>
    <row r="55450" hidden="1" x14ac:dyDescent="0.2"/>
    <row r="55451" hidden="1" x14ac:dyDescent="0.2"/>
    <row r="55452" hidden="1" x14ac:dyDescent="0.2"/>
    <row r="55453" hidden="1" x14ac:dyDescent="0.2"/>
    <row r="55454" hidden="1" x14ac:dyDescent="0.2"/>
    <row r="55455" hidden="1" x14ac:dyDescent="0.2"/>
    <row r="55456" hidden="1" x14ac:dyDescent="0.2"/>
    <row r="55457" hidden="1" x14ac:dyDescent="0.2"/>
    <row r="55458" hidden="1" x14ac:dyDescent="0.2"/>
    <row r="55459" hidden="1" x14ac:dyDescent="0.2"/>
    <row r="55460" hidden="1" x14ac:dyDescent="0.2"/>
    <row r="55461" hidden="1" x14ac:dyDescent="0.2"/>
    <row r="55462" hidden="1" x14ac:dyDescent="0.2"/>
    <row r="55463" hidden="1" x14ac:dyDescent="0.2"/>
    <row r="55464" hidden="1" x14ac:dyDescent="0.2"/>
    <row r="55465" hidden="1" x14ac:dyDescent="0.2"/>
    <row r="55466" hidden="1" x14ac:dyDescent="0.2"/>
    <row r="55467" hidden="1" x14ac:dyDescent="0.2"/>
    <row r="55468" hidden="1" x14ac:dyDescent="0.2"/>
    <row r="55469" hidden="1" x14ac:dyDescent="0.2"/>
    <row r="55470" hidden="1" x14ac:dyDescent="0.2"/>
    <row r="55471" hidden="1" x14ac:dyDescent="0.2"/>
    <row r="55472" hidden="1" x14ac:dyDescent="0.2"/>
    <row r="55473" hidden="1" x14ac:dyDescent="0.2"/>
    <row r="55474" hidden="1" x14ac:dyDescent="0.2"/>
    <row r="55475" hidden="1" x14ac:dyDescent="0.2"/>
    <row r="55476" hidden="1" x14ac:dyDescent="0.2"/>
    <row r="55477" hidden="1" x14ac:dyDescent="0.2"/>
    <row r="55478" hidden="1" x14ac:dyDescent="0.2"/>
    <row r="55479" hidden="1" x14ac:dyDescent="0.2"/>
    <row r="55480" hidden="1" x14ac:dyDescent="0.2"/>
    <row r="55481" hidden="1" x14ac:dyDescent="0.2"/>
    <row r="55482" hidden="1" x14ac:dyDescent="0.2"/>
    <row r="55483" hidden="1" x14ac:dyDescent="0.2"/>
    <row r="55484" hidden="1" x14ac:dyDescent="0.2"/>
    <row r="55485" hidden="1" x14ac:dyDescent="0.2"/>
    <row r="55486" hidden="1" x14ac:dyDescent="0.2"/>
    <row r="55487" hidden="1" x14ac:dyDescent="0.2"/>
    <row r="55488" hidden="1" x14ac:dyDescent="0.2"/>
    <row r="55489" hidden="1" x14ac:dyDescent="0.2"/>
    <row r="55490" hidden="1" x14ac:dyDescent="0.2"/>
    <row r="55491" hidden="1" x14ac:dyDescent="0.2"/>
    <row r="55492" hidden="1" x14ac:dyDescent="0.2"/>
    <row r="55493" hidden="1" x14ac:dyDescent="0.2"/>
    <row r="55494" hidden="1" x14ac:dyDescent="0.2"/>
    <row r="55495" hidden="1" x14ac:dyDescent="0.2"/>
    <row r="55496" hidden="1" x14ac:dyDescent="0.2"/>
    <row r="55497" hidden="1" x14ac:dyDescent="0.2"/>
    <row r="55498" hidden="1" x14ac:dyDescent="0.2"/>
    <row r="55499" hidden="1" x14ac:dyDescent="0.2"/>
    <row r="55500" hidden="1" x14ac:dyDescent="0.2"/>
    <row r="55501" hidden="1" x14ac:dyDescent="0.2"/>
    <row r="55502" hidden="1" x14ac:dyDescent="0.2"/>
    <row r="55503" hidden="1" x14ac:dyDescent="0.2"/>
    <row r="55504" hidden="1" x14ac:dyDescent="0.2"/>
    <row r="55505" hidden="1" x14ac:dyDescent="0.2"/>
    <row r="55506" hidden="1" x14ac:dyDescent="0.2"/>
    <row r="55507" hidden="1" x14ac:dyDescent="0.2"/>
    <row r="55508" hidden="1" x14ac:dyDescent="0.2"/>
    <row r="55509" hidden="1" x14ac:dyDescent="0.2"/>
    <row r="55510" hidden="1" x14ac:dyDescent="0.2"/>
    <row r="55511" hidden="1" x14ac:dyDescent="0.2"/>
    <row r="55512" hidden="1" x14ac:dyDescent="0.2"/>
    <row r="55513" hidden="1" x14ac:dyDescent="0.2"/>
    <row r="55514" hidden="1" x14ac:dyDescent="0.2"/>
    <row r="55515" hidden="1" x14ac:dyDescent="0.2"/>
    <row r="55516" hidden="1" x14ac:dyDescent="0.2"/>
    <row r="55517" hidden="1" x14ac:dyDescent="0.2"/>
    <row r="55518" hidden="1" x14ac:dyDescent="0.2"/>
    <row r="55519" hidden="1" x14ac:dyDescent="0.2"/>
    <row r="55520" hidden="1" x14ac:dyDescent="0.2"/>
    <row r="55521" hidden="1" x14ac:dyDescent="0.2"/>
    <row r="55522" hidden="1" x14ac:dyDescent="0.2"/>
    <row r="55523" hidden="1" x14ac:dyDescent="0.2"/>
    <row r="55524" hidden="1" x14ac:dyDescent="0.2"/>
    <row r="55525" hidden="1" x14ac:dyDescent="0.2"/>
    <row r="55526" hidden="1" x14ac:dyDescent="0.2"/>
    <row r="55527" hidden="1" x14ac:dyDescent="0.2"/>
    <row r="55528" hidden="1" x14ac:dyDescent="0.2"/>
    <row r="55529" hidden="1" x14ac:dyDescent="0.2"/>
    <row r="55530" hidden="1" x14ac:dyDescent="0.2"/>
    <row r="55531" hidden="1" x14ac:dyDescent="0.2"/>
    <row r="55532" hidden="1" x14ac:dyDescent="0.2"/>
    <row r="55533" hidden="1" x14ac:dyDescent="0.2"/>
    <row r="55534" hidden="1" x14ac:dyDescent="0.2"/>
    <row r="55535" hidden="1" x14ac:dyDescent="0.2"/>
    <row r="55536" hidden="1" x14ac:dyDescent="0.2"/>
    <row r="55537" hidden="1" x14ac:dyDescent="0.2"/>
    <row r="55538" hidden="1" x14ac:dyDescent="0.2"/>
    <row r="55539" hidden="1" x14ac:dyDescent="0.2"/>
    <row r="55540" hidden="1" x14ac:dyDescent="0.2"/>
    <row r="55541" hidden="1" x14ac:dyDescent="0.2"/>
    <row r="55542" hidden="1" x14ac:dyDescent="0.2"/>
    <row r="55543" hidden="1" x14ac:dyDescent="0.2"/>
    <row r="55544" hidden="1" x14ac:dyDescent="0.2"/>
    <row r="55545" hidden="1" x14ac:dyDescent="0.2"/>
    <row r="55546" hidden="1" x14ac:dyDescent="0.2"/>
    <row r="55547" hidden="1" x14ac:dyDescent="0.2"/>
    <row r="55548" hidden="1" x14ac:dyDescent="0.2"/>
    <row r="55549" hidden="1" x14ac:dyDescent="0.2"/>
    <row r="55550" hidden="1" x14ac:dyDescent="0.2"/>
    <row r="55551" hidden="1" x14ac:dyDescent="0.2"/>
    <row r="55552" hidden="1" x14ac:dyDescent="0.2"/>
    <row r="55553" hidden="1" x14ac:dyDescent="0.2"/>
    <row r="55554" hidden="1" x14ac:dyDescent="0.2"/>
    <row r="55555" hidden="1" x14ac:dyDescent="0.2"/>
    <row r="55556" hidden="1" x14ac:dyDescent="0.2"/>
    <row r="55557" hidden="1" x14ac:dyDescent="0.2"/>
    <row r="55558" hidden="1" x14ac:dyDescent="0.2"/>
    <row r="55559" hidden="1" x14ac:dyDescent="0.2"/>
    <row r="55560" hidden="1" x14ac:dyDescent="0.2"/>
    <row r="55561" hidden="1" x14ac:dyDescent="0.2"/>
    <row r="55562" hidden="1" x14ac:dyDescent="0.2"/>
    <row r="55563" hidden="1" x14ac:dyDescent="0.2"/>
    <row r="55564" hidden="1" x14ac:dyDescent="0.2"/>
    <row r="55565" hidden="1" x14ac:dyDescent="0.2"/>
    <row r="55566" hidden="1" x14ac:dyDescent="0.2"/>
    <row r="55567" hidden="1" x14ac:dyDescent="0.2"/>
    <row r="55568" hidden="1" x14ac:dyDescent="0.2"/>
    <row r="55569" hidden="1" x14ac:dyDescent="0.2"/>
    <row r="55570" hidden="1" x14ac:dyDescent="0.2"/>
    <row r="55571" hidden="1" x14ac:dyDescent="0.2"/>
    <row r="55572" hidden="1" x14ac:dyDescent="0.2"/>
    <row r="55573" hidden="1" x14ac:dyDescent="0.2"/>
    <row r="55574" hidden="1" x14ac:dyDescent="0.2"/>
    <row r="55575" hidden="1" x14ac:dyDescent="0.2"/>
    <row r="55576" hidden="1" x14ac:dyDescent="0.2"/>
    <row r="55577" hidden="1" x14ac:dyDescent="0.2"/>
    <row r="55578" hidden="1" x14ac:dyDescent="0.2"/>
    <row r="55579" hidden="1" x14ac:dyDescent="0.2"/>
    <row r="55580" hidden="1" x14ac:dyDescent="0.2"/>
    <row r="55581" hidden="1" x14ac:dyDescent="0.2"/>
    <row r="55582" hidden="1" x14ac:dyDescent="0.2"/>
    <row r="55583" hidden="1" x14ac:dyDescent="0.2"/>
    <row r="55584" hidden="1" x14ac:dyDescent="0.2"/>
    <row r="55585" hidden="1" x14ac:dyDescent="0.2"/>
    <row r="55586" hidden="1" x14ac:dyDescent="0.2"/>
    <row r="55587" hidden="1" x14ac:dyDescent="0.2"/>
    <row r="55588" hidden="1" x14ac:dyDescent="0.2"/>
    <row r="55589" hidden="1" x14ac:dyDescent="0.2"/>
    <row r="55590" hidden="1" x14ac:dyDescent="0.2"/>
    <row r="55591" hidden="1" x14ac:dyDescent="0.2"/>
    <row r="55592" hidden="1" x14ac:dyDescent="0.2"/>
    <row r="55593" hidden="1" x14ac:dyDescent="0.2"/>
    <row r="55594" hidden="1" x14ac:dyDescent="0.2"/>
    <row r="55595" hidden="1" x14ac:dyDescent="0.2"/>
    <row r="55596" hidden="1" x14ac:dyDescent="0.2"/>
    <row r="55597" hidden="1" x14ac:dyDescent="0.2"/>
    <row r="55598" hidden="1" x14ac:dyDescent="0.2"/>
    <row r="55599" hidden="1" x14ac:dyDescent="0.2"/>
    <row r="55600" hidden="1" x14ac:dyDescent="0.2"/>
    <row r="55601" hidden="1" x14ac:dyDescent="0.2"/>
    <row r="55602" hidden="1" x14ac:dyDescent="0.2"/>
    <row r="55603" hidden="1" x14ac:dyDescent="0.2"/>
    <row r="55604" hidden="1" x14ac:dyDescent="0.2"/>
    <row r="55605" hidden="1" x14ac:dyDescent="0.2"/>
    <row r="55606" hidden="1" x14ac:dyDescent="0.2"/>
    <row r="55607" hidden="1" x14ac:dyDescent="0.2"/>
    <row r="55608" hidden="1" x14ac:dyDescent="0.2"/>
    <row r="55609" hidden="1" x14ac:dyDescent="0.2"/>
    <row r="55610" hidden="1" x14ac:dyDescent="0.2"/>
    <row r="55611" hidden="1" x14ac:dyDescent="0.2"/>
    <row r="55612" hidden="1" x14ac:dyDescent="0.2"/>
    <row r="55613" hidden="1" x14ac:dyDescent="0.2"/>
    <row r="55614" hidden="1" x14ac:dyDescent="0.2"/>
    <row r="55615" hidden="1" x14ac:dyDescent="0.2"/>
    <row r="55616" hidden="1" x14ac:dyDescent="0.2"/>
    <row r="55617" hidden="1" x14ac:dyDescent="0.2"/>
    <row r="55618" hidden="1" x14ac:dyDescent="0.2"/>
    <row r="55619" hidden="1" x14ac:dyDescent="0.2"/>
    <row r="55620" hidden="1" x14ac:dyDescent="0.2"/>
    <row r="55621" hidden="1" x14ac:dyDescent="0.2"/>
    <row r="55622" hidden="1" x14ac:dyDescent="0.2"/>
    <row r="55623" hidden="1" x14ac:dyDescent="0.2"/>
    <row r="55624" hidden="1" x14ac:dyDescent="0.2"/>
    <row r="55625" hidden="1" x14ac:dyDescent="0.2"/>
    <row r="55626" hidden="1" x14ac:dyDescent="0.2"/>
    <row r="55627" hidden="1" x14ac:dyDescent="0.2"/>
    <row r="55628" hidden="1" x14ac:dyDescent="0.2"/>
    <row r="55629" hidden="1" x14ac:dyDescent="0.2"/>
    <row r="55630" hidden="1" x14ac:dyDescent="0.2"/>
    <row r="55631" hidden="1" x14ac:dyDescent="0.2"/>
    <row r="55632" hidden="1" x14ac:dyDescent="0.2"/>
    <row r="55633" hidden="1" x14ac:dyDescent="0.2"/>
    <row r="55634" hidden="1" x14ac:dyDescent="0.2"/>
    <row r="55635" hidden="1" x14ac:dyDescent="0.2"/>
    <row r="55636" hidden="1" x14ac:dyDescent="0.2"/>
    <row r="55637" hidden="1" x14ac:dyDescent="0.2"/>
    <row r="55638" hidden="1" x14ac:dyDescent="0.2"/>
    <row r="55639" hidden="1" x14ac:dyDescent="0.2"/>
    <row r="55640" hidden="1" x14ac:dyDescent="0.2"/>
    <row r="55641" hidden="1" x14ac:dyDescent="0.2"/>
    <row r="55642" hidden="1" x14ac:dyDescent="0.2"/>
    <row r="55643" hidden="1" x14ac:dyDescent="0.2"/>
    <row r="55644" hidden="1" x14ac:dyDescent="0.2"/>
    <row r="55645" hidden="1" x14ac:dyDescent="0.2"/>
    <row r="55646" hidden="1" x14ac:dyDescent="0.2"/>
    <row r="55647" hidden="1" x14ac:dyDescent="0.2"/>
    <row r="55648" hidden="1" x14ac:dyDescent="0.2"/>
    <row r="55649" hidden="1" x14ac:dyDescent="0.2"/>
    <row r="55650" hidden="1" x14ac:dyDescent="0.2"/>
    <row r="55651" hidden="1" x14ac:dyDescent="0.2"/>
    <row r="55652" hidden="1" x14ac:dyDescent="0.2"/>
    <row r="55653" hidden="1" x14ac:dyDescent="0.2"/>
    <row r="55654" hidden="1" x14ac:dyDescent="0.2"/>
    <row r="55655" hidden="1" x14ac:dyDescent="0.2"/>
    <row r="55656" hidden="1" x14ac:dyDescent="0.2"/>
    <row r="55657" hidden="1" x14ac:dyDescent="0.2"/>
    <row r="55658" hidden="1" x14ac:dyDescent="0.2"/>
    <row r="55659" hidden="1" x14ac:dyDescent="0.2"/>
    <row r="55660" hidden="1" x14ac:dyDescent="0.2"/>
    <row r="55661" hidden="1" x14ac:dyDescent="0.2"/>
    <row r="55662" hidden="1" x14ac:dyDescent="0.2"/>
    <row r="55663" hidden="1" x14ac:dyDescent="0.2"/>
    <row r="55664" hidden="1" x14ac:dyDescent="0.2"/>
    <row r="55665" hidden="1" x14ac:dyDescent="0.2"/>
    <row r="55666" hidden="1" x14ac:dyDescent="0.2"/>
    <row r="55667" hidden="1" x14ac:dyDescent="0.2"/>
    <row r="55668" hidden="1" x14ac:dyDescent="0.2"/>
    <row r="55669" hidden="1" x14ac:dyDescent="0.2"/>
    <row r="55670" hidden="1" x14ac:dyDescent="0.2"/>
    <row r="55671" hidden="1" x14ac:dyDescent="0.2"/>
    <row r="55672" hidden="1" x14ac:dyDescent="0.2"/>
    <row r="55673" hidden="1" x14ac:dyDescent="0.2"/>
    <row r="55674" hidden="1" x14ac:dyDescent="0.2"/>
    <row r="55675" hidden="1" x14ac:dyDescent="0.2"/>
    <row r="55676" hidden="1" x14ac:dyDescent="0.2"/>
    <row r="55677" hidden="1" x14ac:dyDescent="0.2"/>
    <row r="55678" hidden="1" x14ac:dyDescent="0.2"/>
    <row r="55679" hidden="1" x14ac:dyDescent="0.2"/>
    <row r="55680" hidden="1" x14ac:dyDescent="0.2"/>
    <row r="55681" hidden="1" x14ac:dyDescent="0.2"/>
    <row r="55682" hidden="1" x14ac:dyDescent="0.2"/>
    <row r="55683" hidden="1" x14ac:dyDescent="0.2"/>
    <row r="55684" hidden="1" x14ac:dyDescent="0.2"/>
    <row r="55685" hidden="1" x14ac:dyDescent="0.2"/>
    <row r="55686" hidden="1" x14ac:dyDescent="0.2"/>
    <row r="55687" hidden="1" x14ac:dyDescent="0.2"/>
    <row r="55688" hidden="1" x14ac:dyDescent="0.2"/>
    <row r="55689" hidden="1" x14ac:dyDescent="0.2"/>
    <row r="55690" hidden="1" x14ac:dyDescent="0.2"/>
    <row r="55691" hidden="1" x14ac:dyDescent="0.2"/>
    <row r="55692" hidden="1" x14ac:dyDescent="0.2"/>
    <row r="55693" hidden="1" x14ac:dyDescent="0.2"/>
    <row r="55694" hidden="1" x14ac:dyDescent="0.2"/>
    <row r="55695" hidden="1" x14ac:dyDescent="0.2"/>
    <row r="55696" hidden="1" x14ac:dyDescent="0.2"/>
    <row r="55697" hidden="1" x14ac:dyDescent="0.2"/>
    <row r="55698" hidden="1" x14ac:dyDescent="0.2"/>
    <row r="55699" hidden="1" x14ac:dyDescent="0.2"/>
    <row r="55700" hidden="1" x14ac:dyDescent="0.2"/>
    <row r="55701" hidden="1" x14ac:dyDescent="0.2"/>
    <row r="55702" hidden="1" x14ac:dyDescent="0.2"/>
    <row r="55703" hidden="1" x14ac:dyDescent="0.2"/>
    <row r="55704" hidden="1" x14ac:dyDescent="0.2"/>
    <row r="55705" hidden="1" x14ac:dyDescent="0.2"/>
    <row r="55706" hidden="1" x14ac:dyDescent="0.2"/>
    <row r="55707" hidden="1" x14ac:dyDescent="0.2"/>
    <row r="55708" hidden="1" x14ac:dyDescent="0.2"/>
    <row r="55709" hidden="1" x14ac:dyDescent="0.2"/>
    <row r="55710" hidden="1" x14ac:dyDescent="0.2"/>
    <row r="55711" hidden="1" x14ac:dyDescent="0.2"/>
    <row r="55712" hidden="1" x14ac:dyDescent="0.2"/>
    <row r="55713" hidden="1" x14ac:dyDescent="0.2"/>
    <row r="55714" hidden="1" x14ac:dyDescent="0.2"/>
    <row r="55715" hidden="1" x14ac:dyDescent="0.2"/>
    <row r="55716" hidden="1" x14ac:dyDescent="0.2"/>
    <row r="55717" hidden="1" x14ac:dyDescent="0.2"/>
    <row r="55718" hidden="1" x14ac:dyDescent="0.2"/>
    <row r="55719" hidden="1" x14ac:dyDescent="0.2"/>
    <row r="55720" hidden="1" x14ac:dyDescent="0.2"/>
    <row r="55721" hidden="1" x14ac:dyDescent="0.2"/>
    <row r="55722" hidden="1" x14ac:dyDescent="0.2"/>
    <row r="55723" hidden="1" x14ac:dyDescent="0.2"/>
    <row r="55724" hidden="1" x14ac:dyDescent="0.2"/>
    <row r="55725" hidden="1" x14ac:dyDescent="0.2"/>
    <row r="55726" hidden="1" x14ac:dyDescent="0.2"/>
    <row r="55727" hidden="1" x14ac:dyDescent="0.2"/>
    <row r="55728" hidden="1" x14ac:dyDescent="0.2"/>
    <row r="55729" hidden="1" x14ac:dyDescent="0.2"/>
    <row r="55730" hidden="1" x14ac:dyDescent="0.2"/>
    <row r="55731" hidden="1" x14ac:dyDescent="0.2"/>
    <row r="55732" hidden="1" x14ac:dyDescent="0.2"/>
    <row r="55733" hidden="1" x14ac:dyDescent="0.2"/>
    <row r="55734" hidden="1" x14ac:dyDescent="0.2"/>
    <row r="55735" hidden="1" x14ac:dyDescent="0.2"/>
    <row r="55736" hidden="1" x14ac:dyDescent="0.2"/>
    <row r="55737" hidden="1" x14ac:dyDescent="0.2"/>
    <row r="55738" hidden="1" x14ac:dyDescent="0.2"/>
    <row r="55739" hidden="1" x14ac:dyDescent="0.2"/>
    <row r="55740" hidden="1" x14ac:dyDescent="0.2"/>
    <row r="55741" hidden="1" x14ac:dyDescent="0.2"/>
    <row r="55742" hidden="1" x14ac:dyDescent="0.2"/>
    <row r="55743" hidden="1" x14ac:dyDescent="0.2"/>
    <row r="55744" hidden="1" x14ac:dyDescent="0.2"/>
    <row r="55745" hidden="1" x14ac:dyDescent="0.2"/>
    <row r="55746" hidden="1" x14ac:dyDescent="0.2"/>
    <row r="55747" hidden="1" x14ac:dyDescent="0.2"/>
    <row r="55748" hidden="1" x14ac:dyDescent="0.2"/>
    <row r="55749" hidden="1" x14ac:dyDescent="0.2"/>
    <row r="55750" hidden="1" x14ac:dyDescent="0.2"/>
    <row r="55751" hidden="1" x14ac:dyDescent="0.2"/>
    <row r="55752" hidden="1" x14ac:dyDescent="0.2"/>
    <row r="55753" hidden="1" x14ac:dyDescent="0.2"/>
    <row r="55754" hidden="1" x14ac:dyDescent="0.2"/>
    <row r="55755" hidden="1" x14ac:dyDescent="0.2"/>
    <row r="55756" hidden="1" x14ac:dyDescent="0.2"/>
    <row r="55757" hidden="1" x14ac:dyDescent="0.2"/>
    <row r="55758" hidden="1" x14ac:dyDescent="0.2"/>
    <row r="55759" hidden="1" x14ac:dyDescent="0.2"/>
    <row r="55760" hidden="1" x14ac:dyDescent="0.2"/>
    <row r="55761" hidden="1" x14ac:dyDescent="0.2"/>
    <row r="55762" hidden="1" x14ac:dyDescent="0.2"/>
    <row r="55763" hidden="1" x14ac:dyDescent="0.2"/>
    <row r="55764" hidden="1" x14ac:dyDescent="0.2"/>
    <row r="55765" hidden="1" x14ac:dyDescent="0.2"/>
    <row r="55766" hidden="1" x14ac:dyDescent="0.2"/>
    <row r="55767" hidden="1" x14ac:dyDescent="0.2"/>
    <row r="55768" hidden="1" x14ac:dyDescent="0.2"/>
    <row r="55769" hidden="1" x14ac:dyDescent="0.2"/>
    <row r="55770" hidden="1" x14ac:dyDescent="0.2"/>
    <row r="55771" hidden="1" x14ac:dyDescent="0.2"/>
    <row r="55772" hidden="1" x14ac:dyDescent="0.2"/>
    <row r="55773" hidden="1" x14ac:dyDescent="0.2"/>
    <row r="55774" hidden="1" x14ac:dyDescent="0.2"/>
    <row r="55775" hidden="1" x14ac:dyDescent="0.2"/>
    <row r="55776" hidden="1" x14ac:dyDescent="0.2"/>
    <row r="55777" hidden="1" x14ac:dyDescent="0.2"/>
    <row r="55778" hidden="1" x14ac:dyDescent="0.2"/>
    <row r="55779" hidden="1" x14ac:dyDescent="0.2"/>
    <row r="55780" hidden="1" x14ac:dyDescent="0.2"/>
    <row r="55781" hidden="1" x14ac:dyDescent="0.2"/>
    <row r="55782" hidden="1" x14ac:dyDescent="0.2"/>
    <row r="55783" hidden="1" x14ac:dyDescent="0.2"/>
    <row r="55784" hidden="1" x14ac:dyDescent="0.2"/>
    <row r="55785" hidden="1" x14ac:dyDescent="0.2"/>
    <row r="55786" hidden="1" x14ac:dyDescent="0.2"/>
    <row r="55787" hidden="1" x14ac:dyDescent="0.2"/>
    <row r="55788" hidden="1" x14ac:dyDescent="0.2"/>
    <row r="55789" hidden="1" x14ac:dyDescent="0.2"/>
    <row r="55790" hidden="1" x14ac:dyDescent="0.2"/>
    <row r="55791" hidden="1" x14ac:dyDescent="0.2"/>
    <row r="55792" hidden="1" x14ac:dyDescent="0.2"/>
    <row r="55793" hidden="1" x14ac:dyDescent="0.2"/>
    <row r="55794" hidden="1" x14ac:dyDescent="0.2"/>
    <row r="55795" hidden="1" x14ac:dyDescent="0.2"/>
    <row r="55796" hidden="1" x14ac:dyDescent="0.2"/>
    <row r="55797" hidden="1" x14ac:dyDescent="0.2"/>
    <row r="55798" hidden="1" x14ac:dyDescent="0.2"/>
    <row r="55799" hidden="1" x14ac:dyDescent="0.2"/>
    <row r="55800" hidden="1" x14ac:dyDescent="0.2"/>
    <row r="55801" hidden="1" x14ac:dyDescent="0.2"/>
    <row r="55802" hidden="1" x14ac:dyDescent="0.2"/>
    <row r="55803" hidden="1" x14ac:dyDescent="0.2"/>
    <row r="55804" hidden="1" x14ac:dyDescent="0.2"/>
    <row r="55805" hidden="1" x14ac:dyDescent="0.2"/>
    <row r="55806" hidden="1" x14ac:dyDescent="0.2"/>
    <row r="55807" hidden="1" x14ac:dyDescent="0.2"/>
    <row r="55808" hidden="1" x14ac:dyDescent="0.2"/>
    <row r="55809" hidden="1" x14ac:dyDescent="0.2"/>
    <row r="55810" hidden="1" x14ac:dyDescent="0.2"/>
    <row r="55811" hidden="1" x14ac:dyDescent="0.2"/>
    <row r="55812" hidden="1" x14ac:dyDescent="0.2"/>
    <row r="55813" hidden="1" x14ac:dyDescent="0.2"/>
    <row r="55814" hidden="1" x14ac:dyDescent="0.2"/>
    <row r="55815" hidden="1" x14ac:dyDescent="0.2"/>
    <row r="55816" hidden="1" x14ac:dyDescent="0.2"/>
    <row r="55817" hidden="1" x14ac:dyDescent="0.2"/>
    <row r="55818" hidden="1" x14ac:dyDescent="0.2"/>
    <row r="55819" hidden="1" x14ac:dyDescent="0.2"/>
    <row r="55820" hidden="1" x14ac:dyDescent="0.2"/>
    <row r="55821" hidden="1" x14ac:dyDescent="0.2"/>
    <row r="55822" hidden="1" x14ac:dyDescent="0.2"/>
    <row r="55823" hidden="1" x14ac:dyDescent="0.2"/>
    <row r="55824" hidden="1" x14ac:dyDescent="0.2"/>
    <row r="55825" hidden="1" x14ac:dyDescent="0.2"/>
    <row r="55826" hidden="1" x14ac:dyDescent="0.2"/>
    <row r="55827" hidden="1" x14ac:dyDescent="0.2"/>
    <row r="55828" hidden="1" x14ac:dyDescent="0.2"/>
    <row r="55829" hidden="1" x14ac:dyDescent="0.2"/>
    <row r="55830" hidden="1" x14ac:dyDescent="0.2"/>
    <row r="55831" hidden="1" x14ac:dyDescent="0.2"/>
    <row r="55832" hidden="1" x14ac:dyDescent="0.2"/>
    <row r="55833" hidden="1" x14ac:dyDescent="0.2"/>
    <row r="55834" hidden="1" x14ac:dyDescent="0.2"/>
    <row r="55835" hidden="1" x14ac:dyDescent="0.2"/>
    <row r="55836" hidden="1" x14ac:dyDescent="0.2"/>
    <row r="55837" hidden="1" x14ac:dyDescent="0.2"/>
    <row r="55838" hidden="1" x14ac:dyDescent="0.2"/>
    <row r="55839" hidden="1" x14ac:dyDescent="0.2"/>
    <row r="55840" hidden="1" x14ac:dyDescent="0.2"/>
    <row r="55841" hidden="1" x14ac:dyDescent="0.2"/>
    <row r="55842" hidden="1" x14ac:dyDescent="0.2"/>
    <row r="55843" hidden="1" x14ac:dyDescent="0.2"/>
    <row r="55844" hidden="1" x14ac:dyDescent="0.2"/>
    <row r="55845" hidden="1" x14ac:dyDescent="0.2"/>
    <row r="55846" hidden="1" x14ac:dyDescent="0.2"/>
    <row r="55847" hidden="1" x14ac:dyDescent="0.2"/>
    <row r="55848" hidden="1" x14ac:dyDescent="0.2"/>
    <row r="55849" hidden="1" x14ac:dyDescent="0.2"/>
    <row r="55850" hidden="1" x14ac:dyDescent="0.2"/>
    <row r="55851" hidden="1" x14ac:dyDescent="0.2"/>
    <row r="55852" hidden="1" x14ac:dyDescent="0.2"/>
    <row r="55853" hidden="1" x14ac:dyDescent="0.2"/>
    <row r="55854" hidden="1" x14ac:dyDescent="0.2"/>
    <row r="55855" hidden="1" x14ac:dyDescent="0.2"/>
    <row r="55856" hidden="1" x14ac:dyDescent="0.2"/>
    <row r="55857" hidden="1" x14ac:dyDescent="0.2"/>
    <row r="55858" hidden="1" x14ac:dyDescent="0.2"/>
    <row r="55859" hidden="1" x14ac:dyDescent="0.2"/>
    <row r="55860" hidden="1" x14ac:dyDescent="0.2"/>
    <row r="55861" hidden="1" x14ac:dyDescent="0.2"/>
    <row r="55862" hidden="1" x14ac:dyDescent="0.2"/>
    <row r="55863" hidden="1" x14ac:dyDescent="0.2"/>
    <row r="55864" hidden="1" x14ac:dyDescent="0.2"/>
    <row r="55865" hidden="1" x14ac:dyDescent="0.2"/>
    <row r="55866" hidden="1" x14ac:dyDescent="0.2"/>
    <row r="55867" hidden="1" x14ac:dyDescent="0.2"/>
    <row r="55868" hidden="1" x14ac:dyDescent="0.2"/>
    <row r="55869" hidden="1" x14ac:dyDescent="0.2"/>
    <row r="55870" hidden="1" x14ac:dyDescent="0.2"/>
    <row r="55871" hidden="1" x14ac:dyDescent="0.2"/>
    <row r="55872" hidden="1" x14ac:dyDescent="0.2"/>
    <row r="55873" hidden="1" x14ac:dyDescent="0.2"/>
    <row r="55874" hidden="1" x14ac:dyDescent="0.2"/>
    <row r="55875" hidden="1" x14ac:dyDescent="0.2"/>
    <row r="55876" hidden="1" x14ac:dyDescent="0.2"/>
    <row r="55877" hidden="1" x14ac:dyDescent="0.2"/>
    <row r="55878" hidden="1" x14ac:dyDescent="0.2"/>
    <row r="55879" hidden="1" x14ac:dyDescent="0.2"/>
    <row r="55880" hidden="1" x14ac:dyDescent="0.2"/>
    <row r="55881" hidden="1" x14ac:dyDescent="0.2"/>
    <row r="55882" hidden="1" x14ac:dyDescent="0.2"/>
    <row r="55883" hidden="1" x14ac:dyDescent="0.2"/>
    <row r="55884" hidden="1" x14ac:dyDescent="0.2"/>
    <row r="55885" hidden="1" x14ac:dyDescent="0.2"/>
    <row r="55886" hidden="1" x14ac:dyDescent="0.2"/>
    <row r="55887" hidden="1" x14ac:dyDescent="0.2"/>
    <row r="55888" hidden="1" x14ac:dyDescent="0.2"/>
    <row r="55889" hidden="1" x14ac:dyDescent="0.2"/>
    <row r="55890" hidden="1" x14ac:dyDescent="0.2"/>
    <row r="55891" hidden="1" x14ac:dyDescent="0.2"/>
    <row r="55892" hidden="1" x14ac:dyDescent="0.2"/>
    <row r="55893" hidden="1" x14ac:dyDescent="0.2"/>
    <row r="55894" hidden="1" x14ac:dyDescent="0.2"/>
    <row r="55895" hidden="1" x14ac:dyDescent="0.2"/>
    <row r="55896" hidden="1" x14ac:dyDescent="0.2"/>
    <row r="55897" hidden="1" x14ac:dyDescent="0.2"/>
    <row r="55898" hidden="1" x14ac:dyDescent="0.2"/>
    <row r="55899" hidden="1" x14ac:dyDescent="0.2"/>
    <row r="55900" hidden="1" x14ac:dyDescent="0.2"/>
    <row r="55901" hidden="1" x14ac:dyDescent="0.2"/>
    <row r="55902" hidden="1" x14ac:dyDescent="0.2"/>
    <row r="55903" hidden="1" x14ac:dyDescent="0.2"/>
    <row r="55904" hidden="1" x14ac:dyDescent="0.2"/>
    <row r="55905" hidden="1" x14ac:dyDescent="0.2"/>
    <row r="55906" hidden="1" x14ac:dyDescent="0.2"/>
    <row r="55907" hidden="1" x14ac:dyDescent="0.2"/>
    <row r="55908" hidden="1" x14ac:dyDescent="0.2"/>
    <row r="55909" hidden="1" x14ac:dyDescent="0.2"/>
    <row r="55910" hidden="1" x14ac:dyDescent="0.2"/>
    <row r="55911" hidden="1" x14ac:dyDescent="0.2"/>
    <row r="55912" hidden="1" x14ac:dyDescent="0.2"/>
    <row r="55913" hidden="1" x14ac:dyDescent="0.2"/>
    <row r="55914" hidden="1" x14ac:dyDescent="0.2"/>
    <row r="55915" hidden="1" x14ac:dyDescent="0.2"/>
    <row r="55916" hidden="1" x14ac:dyDescent="0.2"/>
    <row r="55917" hidden="1" x14ac:dyDescent="0.2"/>
    <row r="55918" hidden="1" x14ac:dyDescent="0.2"/>
    <row r="55919" hidden="1" x14ac:dyDescent="0.2"/>
    <row r="55920" hidden="1" x14ac:dyDescent="0.2"/>
    <row r="55921" hidden="1" x14ac:dyDescent="0.2"/>
    <row r="55922" hidden="1" x14ac:dyDescent="0.2"/>
    <row r="55923" hidden="1" x14ac:dyDescent="0.2"/>
    <row r="55924" hidden="1" x14ac:dyDescent="0.2"/>
    <row r="55925" hidden="1" x14ac:dyDescent="0.2"/>
    <row r="55926" hidden="1" x14ac:dyDescent="0.2"/>
    <row r="55927" hidden="1" x14ac:dyDescent="0.2"/>
    <row r="55928" hidden="1" x14ac:dyDescent="0.2"/>
    <row r="55929" hidden="1" x14ac:dyDescent="0.2"/>
    <row r="55930" hidden="1" x14ac:dyDescent="0.2"/>
    <row r="55931" hidden="1" x14ac:dyDescent="0.2"/>
    <row r="55932" hidden="1" x14ac:dyDescent="0.2"/>
    <row r="55933" hidden="1" x14ac:dyDescent="0.2"/>
    <row r="55934" hidden="1" x14ac:dyDescent="0.2"/>
    <row r="55935" hidden="1" x14ac:dyDescent="0.2"/>
    <row r="55936" hidden="1" x14ac:dyDescent="0.2"/>
    <row r="55937" hidden="1" x14ac:dyDescent="0.2"/>
    <row r="55938" hidden="1" x14ac:dyDescent="0.2"/>
    <row r="55939" hidden="1" x14ac:dyDescent="0.2"/>
    <row r="55940" hidden="1" x14ac:dyDescent="0.2"/>
    <row r="55941" hidden="1" x14ac:dyDescent="0.2"/>
    <row r="55942" hidden="1" x14ac:dyDescent="0.2"/>
    <row r="55943" hidden="1" x14ac:dyDescent="0.2"/>
    <row r="55944" hidden="1" x14ac:dyDescent="0.2"/>
    <row r="55945" hidden="1" x14ac:dyDescent="0.2"/>
    <row r="55946" hidden="1" x14ac:dyDescent="0.2"/>
    <row r="55947" hidden="1" x14ac:dyDescent="0.2"/>
    <row r="55948" hidden="1" x14ac:dyDescent="0.2"/>
    <row r="55949" hidden="1" x14ac:dyDescent="0.2"/>
    <row r="55950" hidden="1" x14ac:dyDescent="0.2"/>
    <row r="55951" hidden="1" x14ac:dyDescent="0.2"/>
    <row r="55952" hidden="1" x14ac:dyDescent="0.2"/>
    <row r="55953" hidden="1" x14ac:dyDescent="0.2"/>
    <row r="55954" hidden="1" x14ac:dyDescent="0.2"/>
    <row r="55955" hidden="1" x14ac:dyDescent="0.2"/>
    <row r="55956" hidden="1" x14ac:dyDescent="0.2"/>
    <row r="55957" hidden="1" x14ac:dyDescent="0.2"/>
    <row r="55958" hidden="1" x14ac:dyDescent="0.2"/>
    <row r="55959" hidden="1" x14ac:dyDescent="0.2"/>
    <row r="55960" hidden="1" x14ac:dyDescent="0.2"/>
    <row r="55961" hidden="1" x14ac:dyDescent="0.2"/>
    <row r="55962" hidden="1" x14ac:dyDescent="0.2"/>
    <row r="55963" hidden="1" x14ac:dyDescent="0.2"/>
    <row r="55964" hidden="1" x14ac:dyDescent="0.2"/>
    <row r="55965" hidden="1" x14ac:dyDescent="0.2"/>
    <row r="55966" hidden="1" x14ac:dyDescent="0.2"/>
    <row r="55967" hidden="1" x14ac:dyDescent="0.2"/>
    <row r="55968" hidden="1" x14ac:dyDescent="0.2"/>
    <row r="55969" hidden="1" x14ac:dyDescent="0.2"/>
    <row r="55970" hidden="1" x14ac:dyDescent="0.2"/>
    <row r="55971" hidden="1" x14ac:dyDescent="0.2"/>
    <row r="55972" hidden="1" x14ac:dyDescent="0.2"/>
    <row r="55973" hidden="1" x14ac:dyDescent="0.2"/>
    <row r="55974" hidden="1" x14ac:dyDescent="0.2"/>
    <row r="55975" hidden="1" x14ac:dyDescent="0.2"/>
    <row r="55976" hidden="1" x14ac:dyDescent="0.2"/>
    <row r="55977" hidden="1" x14ac:dyDescent="0.2"/>
    <row r="55978" hidden="1" x14ac:dyDescent="0.2"/>
    <row r="55979" hidden="1" x14ac:dyDescent="0.2"/>
    <row r="55980" hidden="1" x14ac:dyDescent="0.2"/>
    <row r="55981" hidden="1" x14ac:dyDescent="0.2"/>
    <row r="55982" hidden="1" x14ac:dyDescent="0.2"/>
    <row r="55983" hidden="1" x14ac:dyDescent="0.2"/>
    <row r="55984" hidden="1" x14ac:dyDescent="0.2"/>
    <row r="55985" hidden="1" x14ac:dyDescent="0.2"/>
    <row r="55986" hidden="1" x14ac:dyDescent="0.2"/>
    <row r="55987" hidden="1" x14ac:dyDescent="0.2"/>
    <row r="55988" hidden="1" x14ac:dyDescent="0.2"/>
    <row r="55989" hidden="1" x14ac:dyDescent="0.2"/>
    <row r="55990" hidden="1" x14ac:dyDescent="0.2"/>
    <row r="55991" hidden="1" x14ac:dyDescent="0.2"/>
    <row r="55992" hidden="1" x14ac:dyDescent="0.2"/>
    <row r="55993" hidden="1" x14ac:dyDescent="0.2"/>
    <row r="55994" hidden="1" x14ac:dyDescent="0.2"/>
    <row r="55995" hidden="1" x14ac:dyDescent="0.2"/>
    <row r="55996" hidden="1" x14ac:dyDescent="0.2"/>
    <row r="55997" hidden="1" x14ac:dyDescent="0.2"/>
    <row r="55998" hidden="1" x14ac:dyDescent="0.2"/>
    <row r="55999" hidden="1" x14ac:dyDescent="0.2"/>
    <row r="56000" hidden="1" x14ac:dyDescent="0.2"/>
    <row r="56001" hidden="1" x14ac:dyDescent="0.2"/>
    <row r="56002" hidden="1" x14ac:dyDescent="0.2"/>
    <row r="56003" hidden="1" x14ac:dyDescent="0.2"/>
    <row r="56004" hidden="1" x14ac:dyDescent="0.2"/>
    <row r="56005" hidden="1" x14ac:dyDescent="0.2"/>
    <row r="56006" hidden="1" x14ac:dyDescent="0.2"/>
    <row r="56007" hidden="1" x14ac:dyDescent="0.2"/>
    <row r="56008" hidden="1" x14ac:dyDescent="0.2"/>
    <row r="56009" hidden="1" x14ac:dyDescent="0.2"/>
    <row r="56010" hidden="1" x14ac:dyDescent="0.2"/>
    <row r="56011" hidden="1" x14ac:dyDescent="0.2"/>
    <row r="56012" hidden="1" x14ac:dyDescent="0.2"/>
    <row r="56013" hidden="1" x14ac:dyDescent="0.2"/>
    <row r="56014" hidden="1" x14ac:dyDescent="0.2"/>
    <row r="56015" hidden="1" x14ac:dyDescent="0.2"/>
    <row r="56016" hidden="1" x14ac:dyDescent="0.2"/>
    <row r="56017" hidden="1" x14ac:dyDescent="0.2"/>
    <row r="56018" hidden="1" x14ac:dyDescent="0.2"/>
    <row r="56019" hidden="1" x14ac:dyDescent="0.2"/>
    <row r="56020" hidden="1" x14ac:dyDescent="0.2"/>
    <row r="56021" hidden="1" x14ac:dyDescent="0.2"/>
    <row r="56022" hidden="1" x14ac:dyDescent="0.2"/>
    <row r="56023" hidden="1" x14ac:dyDescent="0.2"/>
    <row r="56024" hidden="1" x14ac:dyDescent="0.2"/>
    <row r="56025" hidden="1" x14ac:dyDescent="0.2"/>
    <row r="56026" hidden="1" x14ac:dyDescent="0.2"/>
    <row r="56027" hidden="1" x14ac:dyDescent="0.2"/>
    <row r="56028" hidden="1" x14ac:dyDescent="0.2"/>
    <row r="56029" hidden="1" x14ac:dyDescent="0.2"/>
    <row r="56030" hidden="1" x14ac:dyDescent="0.2"/>
    <row r="56031" hidden="1" x14ac:dyDescent="0.2"/>
    <row r="56032" hidden="1" x14ac:dyDescent="0.2"/>
    <row r="56033" hidden="1" x14ac:dyDescent="0.2"/>
    <row r="56034" hidden="1" x14ac:dyDescent="0.2"/>
    <row r="56035" hidden="1" x14ac:dyDescent="0.2"/>
    <row r="56036" hidden="1" x14ac:dyDescent="0.2"/>
    <row r="56037" hidden="1" x14ac:dyDescent="0.2"/>
    <row r="56038" hidden="1" x14ac:dyDescent="0.2"/>
    <row r="56039" hidden="1" x14ac:dyDescent="0.2"/>
    <row r="56040" hidden="1" x14ac:dyDescent="0.2"/>
    <row r="56041" hidden="1" x14ac:dyDescent="0.2"/>
    <row r="56042" hidden="1" x14ac:dyDescent="0.2"/>
    <row r="56043" hidden="1" x14ac:dyDescent="0.2"/>
    <row r="56044" hidden="1" x14ac:dyDescent="0.2"/>
    <row r="56045" hidden="1" x14ac:dyDescent="0.2"/>
    <row r="56046" hidden="1" x14ac:dyDescent="0.2"/>
    <row r="56047" hidden="1" x14ac:dyDescent="0.2"/>
    <row r="56048" hidden="1" x14ac:dyDescent="0.2"/>
    <row r="56049" hidden="1" x14ac:dyDescent="0.2"/>
    <row r="56050" hidden="1" x14ac:dyDescent="0.2"/>
    <row r="56051" hidden="1" x14ac:dyDescent="0.2"/>
    <row r="56052" hidden="1" x14ac:dyDescent="0.2"/>
    <row r="56053" hidden="1" x14ac:dyDescent="0.2"/>
    <row r="56054" hidden="1" x14ac:dyDescent="0.2"/>
    <row r="56055" hidden="1" x14ac:dyDescent="0.2"/>
    <row r="56056" hidden="1" x14ac:dyDescent="0.2"/>
    <row r="56057" hidden="1" x14ac:dyDescent="0.2"/>
    <row r="56058" hidden="1" x14ac:dyDescent="0.2"/>
    <row r="56059" hidden="1" x14ac:dyDescent="0.2"/>
    <row r="56060" hidden="1" x14ac:dyDescent="0.2"/>
    <row r="56061" hidden="1" x14ac:dyDescent="0.2"/>
    <row r="56062" hidden="1" x14ac:dyDescent="0.2"/>
    <row r="56063" hidden="1" x14ac:dyDescent="0.2"/>
    <row r="56064" hidden="1" x14ac:dyDescent="0.2"/>
    <row r="56065" hidden="1" x14ac:dyDescent="0.2"/>
    <row r="56066" hidden="1" x14ac:dyDescent="0.2"/>
    <row r="56067" hidden="1" x14ac:dyDescent="0.2"/>
    <row r="56068" hidden="1" x14ac:dyDescent="0.2"/>
    <row r="56069" hidden="1" x14ac:dyDescent="0.2"/>
    <row r="56070" hidden="1" x14ac:dyDescent="0.2"/>
    <row r="56071" hidden="1" x14ac:dyDescent="0.2"/>
    <row r="56072" hidden="1" x14ac:dyDescent="0.2"/>
    <row r="56073" hidden="1" x14ac:dyDescent="0.2"/>
    <row r="56074" hidden="1" x14ac:dyDescent="0.2"/>
    <row r="56075" hidden="1" x14ac:dyDescent="0.2"/>
    <row r="56076" hidden="1" x14ac:dyDescent="0.2"/>
    <row r="56077" hidden="1" x14ac:dyDescent="0.2"/>
    <row r="56078" hidden="1" x14ac:dyDescent="0.2"/>
    <row r="56079" hidden="1" x14ac:dyDescent="0.2"/>
    <row r="56080" hidden="1" x14ac:dyDescent="0.2"/>
    <row r="56081" hidden="1" x14ac:dyDescent="0.2"/>
    <row r="56082" hidden="1" x14ac:dyDescent="0.2"/>
    <row r="56083" hidden="1" x14ac:dyDescent="0.2"/>
    <row r="56084" hidden="1" x14ac:dyDescent="0.2"/>
    <row r="56085" hidden="1" x14ac:dyDescent="0.2"/>
    <row r="56086" hidden="1" x14ac:dyDescent="0.2"/>
    <row r="56087" hidden="1" x14ac:dyDescent="0.2"/>
    <row r="56088" hidden="1" x14ac:dyDescent="0.2"/>
    <row r="56089" hidden="1" x14ac:dyDescent="0.2"/>
    <row r="56090" hidden="1" x14ac:dyDescent="0.2"/>
    <row r="56091" hidden="1" x14ac:dyDescent="0.2"/>
    <row r="56092" hidden="1" x14ac:dyDescent="0.2"/>
    <row r="56093" hidden="1" x14ac:dyDescent="0.2"/>
    <row r="56094" hidden="1" x14ac:dyDescent="0.2"/>
    <row r="56095" hidden="1" x14ac:dyDescent="0.2"/>
    <row r="56096" hidden="1" x14ac:dyDescent="0.2"/>
    <row r="56097" hidden="1" x14ac:dyDescent="0.2"/>
    <row r="56098" hidden="1" x14ac:dyDescent="0.2"/>
    <row r="56099" hidden="1" x14ac:dyDescent="0.2"/>
    <row r="56100" hidden="1" x14ac:dyDescent="0.2"/>
    <row r="56101" hidden="1" x14ac:dyDescent="0.2"/>
    <row r="56102" hidden="1" x14ac:dyDescent="0.2"/>
    <row r="56103" hidden="1" x14ac:dyDescent="0.2"/>
    <row r="56104" hidden="1" x14ac:dyDescent="0.2"/>
    <row r="56105" hidden="1" x14ac:dyDescent="0.2"/>
    <row r="56106" hidden="1" x14ac:dyDescent="0.2"/>
    <row r="56107" hidden="1" x14ac:dyDescent="0.2"/>
    <row r="56108" hidden="1" x14ac:dyDescent="0.2"/>
    <row r="56109" hidden="1" x14ac:dyDescent="0.2"/>
    <row r="56110" hidden="1" x14ac:dyDescent="0.2"/>
    <row r="56111" hidden="1" x14ac:dyDescent="0.2"/>
    <row r="56112" hidden="1" x14ac:dyDescent="0.2"/>
    <row r="56113" hidden="1" x14ac:dyDescent="0.2"/>
    <row r="56114" hidden="1" x14ac:dyDescent="0.2"/>
    <row r="56115" hidden="1" x14ac:dyDescent="0.2"/>
    <row r="56116" hidden="1" x14ac:dyDescent="0.2"/>
    <row r="56117" hidden="1" x14ac:dyDescent="0.2"/>
    <row r="56118" hidden="1" x14ac:dyDescent="0.2"/>
    <row r="56119" hidden="1" x14ac:dyDescent="0.2"/>
    <row r="56120" hidden="1" x14ac:dyDescent="0.2"/>
    <row r="56121" hidden="1" x14ac:dyDescent="0.2"/>
    <row r="56122" hidden="1" x14ac:dyDescent="0.2"/>
    <row r="56123" hidden="1" x14ac:dyDescent="0.2"/>
    <row r="56124" hidden="1" x14ac:dyDescent="0.2"/>
    <row r="56125" hidden="1" x14ac:dyDescent="0.2"/>
    <row r="56126" hidden="1" x14ac:dyDescent="0.2"/>
    <row r="56127" hidden="1" x14ac:dyDescent="0.2"/>
    <row r="56128" hidden="1" x14ac:dyDescent="0.2"/>
    <row r="56129" hidden="1" x14ac:dyDescent="0.2"/>
    <row r="56130" hidden="1" x14ac:dyDescent="0.2"/>
    <row r="56131" hidden="1" x14ac:dyDescent="0.2"/>
    <row r="56132" hidden="1" x14ac:dyDescent="0.2"/>
    <row r="56133" hidden="1" x14ac:dyDescent="0.2"/>
    <row r="56134" hidden="1" x14ac:dyDescent="0.2"/>
    <row r="56135" hidden="1" x14ac:dyDescent="0.2"/>
    <row r="56136" hidden="1" x14ac:dyDescent="0.2"/>
    <row r="56137" hidden="1" x14ac:dyDescent="0.2"/>
    <row r="56138" hidden="1" x14ac:dyDescent="0.2"/>
    <row r="56139" hidden="1" x14ac:dyDescent="0.2"/>
    <row r="56140" hidden="1" x14ac:dyDescent="0.2"/>
    <row r="56141" hidden="1" x14ac:dyDescent="0.2"/>
    <row r="56142" hidden="1" x14ac:dyDescent="0.2"/>
    <row r="56143" hidden="1" x14ac:dyDescent="0.2"/>
    <row r="56144" hidden="1" x14ac:dyDescent="0.2"/>
    <row r="56145" hidden="1" x14ac:dyDescent="0.2"/>
    <row r="56146" hidden="1" x14ac:dyDescent="0.2"/>
    <row r="56147" hidden="1" x14ac:dyDescent="0.2"/>
    <row r="56148" hidden="1" x14ac:dyDescent="0.2"/>
    <row r="56149" hidden="1" x14ac:dyDescent="0.2"/>
    <row r="56150" hidden="1" x14ac:dyDescent="0.2"/>
    <row r="56151" hidden="1" x14ac:dyDescent="0.2"/>
    <row r="56152" hidden="1" x14ac:dyDescent="0.2"/>
    <row r="56153" hidden="1" x14ac:dyDescent="0.2"/>
    <row r="56154" hidden="1" x14ac:dyDescent="0.2"/>
    <row r="56155" hidden="1" x14ac:dyDescent="0.2"/>
    <row r="56156" hidden="1" x14ac:dyDescent="0.2"/>
    <row r="56157" hidden="1" x14ac:dyDescent="0.2"/>
    <row r="56158" hidden="1" x14ac:dyDescent="0.2"/>
    <row r="56159" hidden="1" x14ac:dyDescent="0.2"/>
    <row r="56160" hidden="1" x14ac:dyDescent="0.2"/>
    <row r="56161" hidden="1" x14ac:dyDescent="0.2"/>
    <row r="56162" hidden="1" x14ac:dyDescent="0.2"/>
    <row r="56163" hidden="1" x14ac:dyDescent="0.2"/>
    <row r="56164" hidden="1" x14ac:dyDescent="0.2"/>
    <row r="56165" hidden="1" x14ac:dyDescent="0.2"/>
    <row r="56166" hidden="1" x14ac:dyDescent="0.2"/>
    <row r="56167" hidden="1" x14ac:dyDescent="0.2"/>
    <row r="56168" hidden="1" x14ac:dyDescent="0.2"/>
    <row r="56169" hidden="1" x14ac:dyDescent="0.2"/>
    <row r="56170" hidden="1" x14ac:dyDescent="0.2"/>
    <row r="56171" hidden="1" x14ac:dyDescent="0.2"/>
    <row r="56172" hidden="1" x14ac:dyDescent="0.2"/>
    <row r="56173" hidden="1" x14ac:dyDescent="0.2"/>
    <row r="56174" hidden="1" x14ac:dyDescent="0.2"/>
    <row r="56175" hidden="1" x14ac:dyDescent="0.2"/>
    <row r="56176" hidden="1" x14ac:dyDescent="0.2"/>
    <row r="56177" hidden="1" x14ac:dyDescent="0.2"/>
    <row r="56178" hidden="1" x14ac:dyDescent="0.2"/>
    <row r="56179" hidden="1" x14ac:dyDescent="0.2"/>
    <row r="56180" hidden="1" x14ac:dyDescent="0.2"/>
    <row r="56181" hidden="1" x14ac:dyDescent="0.2"/>
    <row r="56182" hidden="1" x14ac:dyDescent="0.2"/>
    <row r="56183" hidden="1" x14ac:dyDescent="0.2"/>
    <row r="56184" hidden="1" x14ac:dyDescent="0.2"/>
    <row r="56185" hidden="1" x14ac:dyDescent="0.2"/>
    <row r="56186" hidden="1" x14ac:dyDescent="0.2"/>
    <row r="56187" hidden="1" x14ac:dyDescent="0.2"/>
    <row r="56188" hidden="1" x14ac:dyDescent="0.2"/>
    <row r="56189" hidden="1" x14ac:dyDescent="0.2"/>
    <row r="56190" hidden="1" x14ac:dyDescent="0.2"/>
    <row r="56191" hidden="1" x14ac:dyDescent="0.2"/>
    <row r="56192" hidden="1" x14ac:dyDescent="0.2"/>
    <row r="56193" hidden="1" x14ac:dyDescent="0.2"/>
    <row r="56194" hidden="1" x14ac:dyDescent="0.2"/>
    <row r="56195" hidden="1" x14ac:dyDescent="0.2"/>
    <row r="56196" hidden="1" x14ac:dyDescent="0.2"/>
    <row r="56197" hidden="1" x14ac:dyDescent="0.2"/>
    <row r="56198" hidden="1" x14ac:dyDescent="0.2"/>
    <row r="56199" hidden="1" x14ac:dyDescent="0.2"/>
    <row r="56200" hidden="1" x14ac:dyDescent="0.2"/>
    <row r="56201" hidden="1" x14ac:dyDescent="0.2"/>
    <row r="56202" hidden="1" x14ac:dyDescent="0.2"/>
    <row r="56203" hidden="1" x14ac:dyDescent="0.2"/>
    <row r="56204" hidden="1" x14ac:dyDescent="0.2"/>
    <row r="56205" hidden="1" x14ac:dyDescent="0.2"/>
    <row r="56206" hidden="1" x14ac:dyDescent="0.2"/>
    <row r="56207" hidden="1" x14ac:dyDescent="0.2"/>
    <row r="56208" hidden="1" x14ac:dyDescent="0.2"/>
    <row r="56209" hidden="1" x14ac:dyDescent="0.2"/>
    <row r="56210" hidden="1" x14ac:dyDescent="0.2"/>
    <row r="56211" hidden="1" x14ac:dyDescent="0.2"/>
    <row r="56212" hidden="1" x14ac:dyDescent="0.2"/>
    <row r="56213" hidden="1" x14ac:dyDescent="0.2"/>
    <row r="56214" hidden="1" x14ac:dyDescent="0.2"/>
    <row r="56215" hidden="1" x14ac:dyDescent="0.2"/>
    <row r="56216" hidden="1" x14ac:dyDescent="0.2"/>
    <row r="56217" hidden="1" x14ac:dyDescent="0.2"/>
    <row r="56218" hidden="1" x14ac:dyDescent="0.2"/>
    <row r="56219" hidden="1" x14ac:dyDescent="0.2"/>
    <row r="56220" hidden="1" x14ac:dyDescent="0.2"/>
    <row r="56221" hidden="1" x14ac:dyDescent="0.2"/>
    <row r="56222" hidden="1" x14ac:dyDescent="0.2"/>
    <row r="56223" hidden="1" x14ac:dyDescent="0.2"/>
    <row r="56224" hidden="1" x14ac:dyDescent="0.2"/>
    <row r="56225" hidden="1" x14ac:dyDescent="0.2"/>
    <row r="56226" hidden="1" x14ac:dyDescent="0.2"/>
    <row r="56227" hidden="1" x14ac:dyDescent="0.2"/>
    <row r="56228" hidden="1" x14ac:dyDescent="0.2"/>
    <row r="56229" hidden="1" x14ac:dyDescent="0.2"/>
    <row r="56230" hidden="1" x14ac:dyDescent="0.2"/>
    <row r="56231" hidden="1" x14ac:dyDescent="0.2"/>
    <row r="56232" hidden="1" x14ac:dyDescent="0.2"/>
    <row r="56233" hidden="1" x14ac:dyDescent="0.2"/>
    <row r="56234" hidden="1" x14ac:dyDescent="0.2"/>
    <row r="56235" hidden="1" x14ac:dyDescent="0.2"/>
    <row r="56236" hidden="1" x14ac:dyDescent="0.2"/>
    <row r="56237" hidden="1" x14ac:dyDescent="0.2"/>
    <row r="56238" hidden="1" x14ac:dyDescent="0.2"/>
    <row r="56239" hidden="1" x14ac:dyDescent="0.2"/>
    <row r="56240" hidden="1" x14ac:dyDescent="0.2"/>
    <row r="56241" hidden="1" x14ac:dyDescent="0.2"/>
    <row r="56242" hidden="1" x14ac:dyDescent="0.2"/>
    <row r="56243" hidden="1" x14ac:dyDescent="0.2"/>
    <row r="56244" hidden="1" x14ac:dyDescent="0.2"/>
    <row r="56245" hidden="1" x14ac:dyDescent="0.2"/>
    <row r="56246" hidden="1" x14ac:dyDescent="0.2"/>
    <row r="56247" hidden="1" x14ac:dyDescent="0.2"/>
    <row r="56248" hidden="1" x14ac:dyDescent="0.2"/>
    <row r="56249" hidden="1" x14ac:dyDescent="0.2"/>
    <row r="56250" hidden="1" x14ac:dyDescent="0.2"/>
    <row r="56251" hidden="1" x14ac:dyDescent="0.2"/>
    <row r="56252" hidden="1" x14ac:dyDescent="0.2"/>
    <row r="56253" hidden="1" x14ac:dyDescent="0.2"/>
    <row r="56254" hidden="1" x14ac:dyDescent="0.2"/>
    <row r="56255" hidden="1" x14ac:dyDescent="0.2"/>
    <row r="56256" hidden="1" x14ac:dyDescent="0.2"/>
    <row r="56257" hidden="1" x14ac:dyDescent="0.2"/>
    <row r="56258" hidden="1" x14ac:dyDescent="0.2"/>
    <row r="56259" hidden="1" x14ac:dyDescent="0.2"/>
    <row r="56260" hidden="1" x14ac:dyDescent="0.2"/>
    <row r="56261" hidden="1" x14ac:dyDescent="0.2"/>
    <row r="56262" hidden="1" x14ac:dyDescent="0.2"/>
    <row r="56263" hidden="1" x14ac:dyDescent="0.2"/>
    <row r="56264" hidden="1" x14ac:dyDescent="0.2"/>
    <row r="56265" hidden="1" x14ac:dyDescent="0.2"/>
    <row r="56266" hidden="1" x14ac:dyDescent="0.2"/>
    <row r="56267" hidden="1" x14ac:dyDescent="0.2"/>
    <row r="56268" hidden="1" x14ac:dyDescent="0.2"/>
    <row r="56269" hidden="1" x14ac:dyDescent="0.2"/>
    <row r="56270" hidden="1" x14ac:dyDescent="0.2"/>
    <row r="56271" hidden="1" x14ac:dyDescent="0.2"/>
    <row r="56272" hidden="1" x14ac:dyDescent="0.2"/>
    <row r="56273" hidden="1" x14ac:dyDescent="0.2"/>
    <row r="56274" hidden="1" x14ac:dyDescent="0.2"/>
    <row r="56275" hidden="1" x14ac:dyDescent="0.2"/>
    <row r="56276" hidden="1" x14ac:dyDescent="0.2"/>
    <row r="56277" hidden="1" x14ac:dyDescent="0.2"/>
    <row r="56278" hidden="1" x14ac:dyDescent="0.2"/>
    <row r="56279" hidden="1" x14ac:dyDescent="0.2"/>
    <row r="56280" hidden="1" x14ac:dyDescent="0.2"/>
    <row r="56281" hidden="1" x14ac:dyDescent="0.2"/>
    <row r="56282" hidden="1" x14ac:dyDescent="0.2"/>
    <row r="56283" hidden="1" x14ac:dyDescent="0.2"/>
    <row r="56284" hidden="1" x14ac:dyDescent="0.2"/>
    <row r="56285" hidden="1" x14ac:dyDescent="0.2"/>
    <row r="56286" hidden="1" x14ac:dyDescent="0.2"/>
    <row r="56287" hidden="1" x14ac:dyDescent="0.2"/>
    <row r="56288" hidden="1" x14ac:dyDescent="0.2"/>
    <row r="56289" hidden="1" x14ac:dyDescent="0.2"/>
    <row r="56290" hidden="1" x14ac:dyDescent="0.2"/>
    <row r="56291" hidden="1" x14ac:dyDescent="0.2"/>
    <row r="56292" hidden="1" x14ac:dyDescent="0.2"/>
    <row r="56293" hidden="1" x14ac:dyDescent="0.2"/>
    <row r="56294" hidden="1" x14ac:dyDescent="0.2"/>
    <row r="56295" hidden="1" x14ac:dyDescent="0.2"/>
    <row r="56296" hidden="1" x14ac:dyDescent="0.2"/>
    <row r="56297" hidden="1" x14ac:dyDescent="0.2"/>
    <row r="56298" hidden="1" x14ac:dyDescent="0.2"/>
    <row r="56299" hidden="1" x14ac:dyDescent="0.2"/>
    <row r="56300" hidden="1" x14ac:dyDescent="0.2"/>
    <row r="56301" hidden="1" x14ac:dyDescent="0.2"/>
    <row r="56302" hidden="1" x14ac:dyDescent="0.2"/>
    <row r="56303" hidden="1" x14ac:dyDescent="0.2"/>
    <row r="56304" hidden="1" x14ac:dyDescent="0.2"/>
    <row r="56305" hidden="1" x14ac:dyDescent="0.2"/>
    <row r="56306" hidden="1" x14ac:dyDescent="0.2"/>
    <row r="56307" hidden="1" x14ac:dyDescent="0.2"/>
    <row r="56308" hidden="1" x14ac:dyDescent="0.2"/>
    <row r="56309" hidden="1" x14ac:dyDescent="0.2"/>
    <row r="56310" hidden="1" x14ac:dyDescent="0.2"/>
    <row r="56311" hidden="1" x14ac:dyDescent="0.2"/>
    <row r="56312" hidden="1" x14ac:dyDescent="0.2"/>
    <row r="56313" hidden="1" x14ac:dyDescent="0.2"/>
    <row r="56314" hidden="1" x14ac:dyDescent="0.2"/>
    <row r="56315" hidden="1" x14ac:dyDescent="0.2"/>
    <row r="56316" hidden="1" x14ac:dyDescent="0.2"/>
    <row r="56317" hidden="1" x14ac:dyDescent="0.2"/>
    <row r="56318" hidden="1" x14ac:dyDescent="0.2"/>
    <row r="56319" hidden="1" x14ac:dyDescent="0.2"/>
    <row r="56320" hidden="1" x14ac:dyDescent="0.2"/>
    <row r="56321" hidden="1" x14ac:dyDescent="0.2"/>
    <row r="56322" hidden="1" x14ac:dyDescent="0.2"/>
    <row r="56323" hidden="1" x14ac:dyDescent="0.2"/>
    <row r="56324" hidden="1" x14ac:dyDescent="0.2"/>
    <row r="56325" hidden="1" x14ac:dyDescent="0.2"/>
    <row r="56326" hidden="1" x14ac:dyDescent="0.2"/>
    <row r="56327" hidden="1" x14ac:dyDescent="0.2"/>
    <row r="56328" hidden="1" x14ac:dyDescent="0.2"/>
    <row r="56329" hidden="1" x14ac:dyDescent="0.2"/>
    <row r="56330" hidden="1" x14ac:dyDescent="0.2"/>
    <row r="56331" hidden="1" x14ac:dyDescent="0.2"/>
    <row r="56332" hidden="1" x14ac:dyDescent="0.2"/>
    <row r="56333" hidden="1" x14ac:dyDescent="0.2"/>
    <row r="56334" hidden="1" x14ac:dyDescent="0.2"/>
    <row r="56335" hidden="1" x14ac:dyDescent="0.2"/>
    <row r="56336" hidden="1" x14ac:dyDescent="0.2"/>
    <row r="56337" hidden="1" x14ac:dyDescent="0.2"/>
    <row r="56338" hidden="1" x14ac:dyDescent="0.2"/>
    <row r="56339" hidden="1" x14ac:dyDescent="0.2"/>
    <row r="56340" hidden="1" x14ac:dyDescent="0.2"/>
    <row r="56341" hidden="1" x14ac:dyDescent="0.2"/>
    <row r="56342" hidden="1" x14ac:dyDescent="0.2"/>
    <row r="56343" hidden="1" x14ac:dyDescent="0.2"/>
    <row r="56344" hidden="1" x14ac:dyDescent="0.2"/>
    <row r="56345" hidden="1" x14ac:dyDescent="0.2"/>
    <row r="56346" hidden="1" x14ac:dyDescent="0.2"/>
    <row r="56347" hidden="1" x14ac:dyDescent="0.2"/>
    <row r="56348" hidden="1" x14ac:dyDescent="0.2"/>
    <row r="56349" hidden="1" x14ac:dyDescent="0.2"/>
    <row r="56350" hidden="1" x14ac:dyDescent="0.2"/>
    <row r="56351" hidden="1" x14ac:dyDescent="0.2"/>
    <row r="56352" hidden="1" x14ac:dyDescent="0.2"/>
    <row r="56353" hidden="1" x14ac:dyDescent="0.2"/>
    <row r="56354" hidden="1" x14ac:dyDescent="0.2"/>
    <row r="56355" hidden="1" x14ac:dyDescent="0.2"/>
    <row r="56356" hidden="1" x14ac:dyDescent="0.2"/>
    <row r="56357" hidden="1" x14ac:dyDescent="0.2"/>
    <row r="56358" hidden="1" x14ac:dyDescent="0.2"/>
    <row r="56359" hidden="1" x14ac:dyDescent="0.2"/>
    <row r="56360" hidden="1" x14ac:dyDescent="0.2"/>
    <row r="56361" hidden="1" x14ac:dyDescent="0.2"/>
    <row r="56362" hidden="1" x14ac:dyDescent="0.2"/>
    <row r="56363" hidden="1" x14ac:dyDescent="0.2"/>
    <row r="56364" hidden="1" x14ac:dyDescent="0.2"/>
    <row r="56365" hidden="1" x14ac:dyDescent="0.2"/>
    <row r="56366" hidden="1" x14ac:dyDescent="0.2"/>
    <row r="56367" hidden="1" x14ac:dyDescent="0.2"/>
    <row r="56368" hidden="1" x14ac:dyDescent="0.2"/>
    <row r="56369" hidden="1" x14ac:dyDescent="0.2"/>
    <row r="56370" hidden="1" x14ac:dyDescent="0.2"/>
    <row r="56371" hidden="1" x14ac:dyDescent="0.2"/>
    <row r="56372" hidden="1" x14ac:dyDescent="0.2"/>
    <row r="56373" hidden="1" x14ac:dyDescent="0.2"/>
    <row r="56374" hidden="1" x14ac:dyDescent="0.2"/>
    <row r="56375" hidden="1" x14ac:dyDescent="0.2"/>
    <row r="56376" hidden="1" x14ac:dyDescent="0.2"/>
    <row r="56377" hidden="1" x14ac:dyDescent="0.2"/>
    <row r="56378" hidden="1" x14ac:dyDescent="0.2"/>
    <row r="56379" hidden="1" x14ac:dyDescent="0.2"/>
    <row r="56380" hidden="1" x14ac:dyDescent="0.2"/>
    <row r="56381" hidden="1" x14ac:dyDescent="0.2"/>
    <row r="56382" hidden="1" x14ac:dyDescent="0.2"/>
    <row r="56383" hidden="1" x14ac:dyDescent="0.2"/>
    <row r="56384" hidden="1" x14ac:dyDescent="0.2"/>
    <row r="56385" hidden="1" x14ac:dyDescent="0.2"/>
    <row r="56386" hidden="1" x14ac:dyDescent="0.2"/>
    <row r="56387" hidden="1" x14ac:dyDescent="0.2"/>
    <row r="56388" hidden="1" x14ac:dyDescent="0.2"/>
    <row r="56389" hidden="1" x14ac:dyDescent="0.2"/>
    <row r="56390" hidden="1" x14ac:dyDescent="0.2"/>
    <row r="56391" hidden="1" x14ac:dyDescent="0.2"/>
    <row r="56392" hidden="1" x14ac:dyDescent="0.2"/>
    <row r="56393" hidden="1" x14ac:dyDescent="0.2"/>
    <row r="56394" hidden="1" x14ac:dyDescent="0.2"/>
    <row r="56395" hidden="1" x14ac:dyDescent="0.2"/>
    <row r="56396" hidden="1" x14ac:dyDescent="0.2"/>
    <row r="56397" hidden="1" x14ac:dyDescent="0.2"/>
    <row r="56398" hidden="1" x14ac:dyDescent="0.2"/>
    <row r="56399" hidden="1" x14ac:dyDescent="0.2"/>
    <row r="56400" hidden="1" x14ac:dyDescent="0.2"/>
    <row r="56401" hidden="1" x14ac:dyDescent="0.2"/>
    <row r="56402" hidden="1" x14ac:dyDescent="0.2"/>
    <row r="56403" hidden="1" x14ac:dyDescent="0.2"/>
    <row r="56404" hidden="1" x14ac:dyDescent="0.2"/>
    <row r="56405" hidden="1" x14ac:dyDescent="0.2"/>
    <row r="56406" hidden="1" x14ac:dyDescent="0.2"/>
    <row r="56407" hidden="1" x14ac:dyDescent="0.2"/>
    <row r="56408" hidden="1" x14ac:dyDescent="0.2"/>
    <row r="56409" hidden="1" x14ac:dyDescent="0.2"/>
    <row r="56410" hidden="1" x14ac:dyDescent="0.2"/>
    <row r="56411" hidden="1" x14ac:dyDescent="0.2"/>
    <row r="56412" hidden="1" x14ac:dyDescent="0.2"/>
    <row r="56413" hidden="1" x14ac:dyDescent="0.2"/>
    <row r="56414" hidden="1" x14ac:dyDescent="0.2"/>
    <row r="56415" hidden="1" x14ac:dyDescent="0.2"/>
    <row r="56416" hidden="1" x14ac:dyDescent="0.2"/>
    <row r="56417" hidden="1" x14ac:dyDescent="0.2"/>
    <row r="56418" hidden="1" x14ac:dyDescent="0.2"/>
    <row r="56419" hidden="1" x14ac:dyDescent="0.2"/>
    <row r="56420" hidden="1" x14ac:dyDescent="0.2"/>
    <row r="56421" hidden="1" x14ac:dyDescent="0.2"/>
    <row r="56422" hidden="1" x14ac:dyDescent="0.2"/>
    <row r="56423" hidden="1" x14ac:dyDescent="0.2"/>
    <row r="56424" hidden="1" x14ac:dyDescent="0.2"/>
    <row r="56425" hidden="1" x14ac:dyDescent="0.2"/>
    <row r="56426" hidden="1" x14ac:dyDescent="0.2"/>
    <row r="56427" hidden="1" x14ac:dyDescent="0.2"/>
    <row r="56428" hidden="1" x14ac:dyDescent="0.2"/>
    <row r="56429" hidden="1" x14ac:dyDescent="0.2"/>
    <row r="56430" hidden="1" x14ac:dyDescent="0.2"/>
    <row r="56431" hidden="1" x14ac:dyDescent="0.2"/>
    <row r="56432" hidden="1" x14ac:dyDescent="0.2"/>
    <row r="56433" hidden="1" x14ac:dyDescent="0.2"/>
    <row r="56434" hidden="1" x14ac:dyDescent="0.2"/>
    <row r="56435" hidden="1" x14ac:dyDescent="0.2"/>
    <row r="56436" hidden="1" x14ac:dyDescent="0.2"/>
    <row r="56437" hidden="1" x14ac:dyDescent="0.2"/>
    <row r="56438" hidden="1" x14ac:dyDescent="0.2"/>
    <row r="56439" hidden="1" x14ac:dyDescent="0.2"/>
    <row r="56440" hidden="1" x14ac:dyDescent="0.2"/>
    <row r="56441" hidden="1" x14ac:dyDescent="0.2"/>
    <row r="56442" hidden="1" x14ac:dyDescent="0.2"/>
    <row r="56443" hidden="1" x14ac:dyDescent="0.2"/>
    <row r="56444" hidden="1" x14ac:dyDescent="0.2"/>
    <row r="56445" hidden="1" x14ac:dyDescent="0.2"/>
    <row r="56446" hidden="1" x14ac:dyDescent="0.2"/>
    <row r="56447" hidden="1" x14ac:dyDescent="0.2"/>
    <row r="56448" hidden="1" x14ac:dyDescent="0.2"/>
    <row r="56449" hidden="1" x14ac:dyDescent="0.2"/>
    <row r="56450" hidden="1" x14ac:dyDescent="0.2"/>
    <row r="56451" hidden="1" x14ac:dyDescent="0.2"/>
    <row r="56452" hidden="1" x14ac:dyDescent="0.2"/>
    <row r="56453" hidden="1" x14ac:dyDescent="0.2"/>
    <row r="56454" hidden="1" x14ac:dyDescent="0.2"/>
    <row r="56455" hidden="1" x14ac:dyDescent="0.2"/>
    <row r="56456" hidden="1" x14ac:dyDescent="0.2"/>
    <row r="56457" hidden="1" x14ac:dyDescent="0.2"/>
    <row r="56458" hidden="1" x14ac:dyDescent="0.2"/>
    <row r="56459" hidden="1" x14ac:dyDescent="0.2"/>
    <row r="56460" hidden="1" x14ac:dyDescent="0.2"/>
    <row r="56461" hidden="1" x14ac:dyDescent="0.2"/>
    <row r="56462" hidden="1" x14ac:dyDescent="0.2"/>
    <row r="56463" hidden="1" x14ac:dyDescent="0.2"/>
    <row r="56464" hidden="1" x14ac:dyDescent="0.2"/>
    <row r="56465" hidden="1" x14ac:dyDescent="0.2"/>
    <row r="56466" hidden="1" x14ac:dyDescent="0.2"/>
    <row r="56467" hidden="1" x14ac:dyDescent="0.2"/>
    <row r="56468" hidden="1" x14ac:dyDescent="0.2"/>
    <row r="56469" hidden="1" x14ac:dyDescent="0.2"/>
    <row r="56470" hidden="1" x14ac:dyDescent="0.2"/>
    <row r="56471" hidden="1" x14ac:dyDescent="0.2"/>
    <row r="56472" hidden="1" x14ac:dyDescent="0.2"/>
    <row r="56473" hidden="1" x14ac:dyDescent="0.2"/>
    <row r="56474" hidden="1" x14ac:dyDescent="0.2"/>
    <row r="56475" hidden="1" x14ac:dyDescent="0.2"/>
    <row r="56476" hidden="1" x14ac:dyDescent="0.2"/>
    <row r="56477" hidden="1" x14ac:dyDescent="0.2"/>
    <row r="56478" hidden="1" x14ac:dyDescent="0.2"/>
    <row r="56479" hidden="1" x14ac:dyDescent="0.2"/>
    <row r="56480" hidden="1" x14ac:dyDescent="0.2"/>
    <row r="56481" hidden="1" x14ac:dyDescent="0.2"/>
    <row r="56482" hidden="1" x14ac:dyDescent="0.2"/>
    <row r="56483" hidden="1" x14ac:dyDescent="0.2"/>
    <row r="56484" hidden="1" x14ac:dyDescent="0.2"/>
    <row r="56485" hidden="1" x14ac:dyDescent="0.2"/>
    <row r="56486" hidden="1" x14ac:dyDescent="0.2"/>
    <row r="56487" hidden="1" x14ac:dyDescent="0.2"/>
    <row r="56488" hidden="1" x14ac:dyDescent="0.2"/>
    <row r="56489" hidden="1" x14ac:dyDescent="0.2"/>
    <row r="56490" hidden="1" x14ac:dyDescent="0.2"/>
    <row r="56491" hidden="1" x14ac:dyDescent="0.2"/>
    <row r="56492" hidden="1" x14ac:dyDescent="0.2"/>
    <row r="56493" hidden="1" x14ac:dyDescent="0.2"/>
    <row r="56494" hidden="1" x14ac:dyDescent="0.2"/>
    <row r="56495" hidden="1" x14ac:dyDescent="0.2"/>
    <row r="56496" hidden="1" x14ac:dyDescent="0.2"/>
    <row r="56497" hidden="1" x14ac:dyDescent="0.2"/>
    <row r="56498" hidden="1" x14ac:dyDescent="0.2"/>
    <row r="56499" hidden="1" x14ac:dyDescent="0.2"/>
    <row r="56500" hidden="1" x14ac:dyDescent="0.2"/>
    <row r="56501" hidden="1" x14ac:dyDescent="0.2"/>
    <row r="56502" hidden="1" x14ac:dyDescent="0.2"/>
    <row r="56503" hidden="1" x14ac:dyDescent="0.2"/>
    <row r="56504" hidden="1" x14ac:dyDescent="0.2"/>
    <row r="56505" hidden="1" x14ac:dyDescent="0.2"/>
    <row r="56506" hidden="1" x14ac:dyDescent="0.2"/>
    <row r="56507" hidden="1" x14ac:dyDescent="0.2"/>
    <row r="56508" hidden="1" x14ac:dyDescent="0.2"/>
    <row r="56509" hidden="1" x14ac:dyDescent="0.2"/>
    <row r="56510" hidden="1" x14ac:dyDescent="0.2"/>
    <row r="56511" hidden="1" x14ac:dyDescent="0.2"/>
    <row r="56512" hidden="1" x14ac:dyDescent="0.2"/>
    <row r="56513" hidden="1" x14ac:dyDescent="0.2"/>
    <row r="56514" hidden="1" x14ac:dyDescent="0.2"/>
    <row r="56515" hidden="1" x14ac:dyDescent="0.2"/>
    <row r="56516" hidden="1" x14ac:dyDescent="0.2"/>
    <row r="56517" hidden="1" x14ac:dyDescent="0.2"/>
    <row r="56518" hidden="1" x14ac:dyDescent="0.2"/>
    <row r="56519" hidden="1" x14ac:dyDescent="0.2"/>
    <row r="56520" hidden="1" x14ac:dyDescent="0.2"/>
    <row r="56521" hidden="1" x14ac:dyDescent="0.2"/>
    <row r="56522" hidden="1" x14ac:dyDescent="0.2"/>
    <row r="56523" hidden="1" x14ac:dyDescent="0.2"/>
    <row r="56524" hidden="1" x14ac:dyDescent="0.2"/>
    <row r="56525" hidden="1" x14ac:dyDescent="0.2"/>
    <row r="56526" hidden="1" x14ac:dyDescent="0.2"/>
    <row r="56527" hidden="1" x14ac:dyDescent="0.2"/>
    <row r="56528" hidden="1" x14ac:dyDescent="0.2"/>
    <row r="56529" hidden="1" x14ac:dyDescent="0.2"/>
    <row r="56530" hidden="1" x14ac:dyDescent="0.2"/>
    <row r="56531" hidden="1" x14ac:dyDescent="0.2"/>
    <row r="56532" hidden="1" x14ac:dyDescent="0.2"/>
    <row r="56533" hidden="1" x14ac:dyDescent="0.2"/>
    <row r="56534" hidden="1" x14ac:dyDescent="0.2"/>
    <row r="56535" hidden="1" x14ac:dyDescent="0.2"/>
    <row r="56536" hidden="1" x14ac:dyDescent="0.2"/>
    <row r="56537" hidden="1" x14ac:dyDescent="0.2"/>
    <row r="56538" hidden="1" x14ac:dyDescent="0.2"/>
    <row r="56539" hidden="1" x14ac:dyDescent="0.2"/>
    <row r="56540" hidden="1" x14ac:dyDescent="0.2"/>
    <row r="56541" hidden="1" x14ac:dyDescent="0.2"/>
    <row r="56542" hidden="1" x14ac:dyDescent="0.2"/>
    <row r="56543" hidden="1" x14ac:dyDescent="0.2"/>
    <row r="56544" hidden="1" x14ac:dyDescent="0.2"/>
    <row r="56545" hidden="1" x14ac:dyDescent="0.2"/>
    <row r="56546" hidden="1" x14ac:dyDescent="0.2"/>
    <row r="56547" hidden="1" x14ac:dyDescent="0.2"/>
    <row r="56548" hidden="1" x14ac:dyDescent="0.2"/>
    <row r="56549" hidden="1" x14ac:dyDescent="0.2"/>
    <row r="56550" hidden="1" x14ac:dyDescent="0.2"/>
    <row r="56551" hidden="1" x14ac:dyDescent="0.2"/>
    <row r="56552" hidden="1" x14ac:dyDescent="0.2"/>
    <row r="56553" hidden="1" x14ac:dyDescent="0.2"/>
    <row r="56554" hidden="1" x14ac:dyDescent="0.2"/>
    <row r="56555" hidden="1" x14ac:dyDescent="0.2"/>
    <row r="56556" hidden="1" x14ac:dyDescent="0.2"/>
    <row r="56557" hidden="1" x14ac:dyDescent="0.2"/>
    <row r="56558" hidden="1" x14ac:dyDescent="0.2"/>
    <row r="56559" hidden="1" x14ac:dyDescent="0.2"/>
    <row r="56560" hidden="1" x14ac:dyDescent="0.2"/>
    <row r="56561" hidden="1" x14ac:dyDescent="0.2"/>
    <row r="56562" hidden="1" x14ac:dyDescent="0.2"/>
    <row r="56563" hidden="1" x14ac:dyDescent="0.2"/>
    <row r="56564" hidden="1" x14ac:dyDescent="0.2"/>
    <row r="56565" hidden="1" x14ac:dyDescent="0.2"/>
    <row r="56566" hidden="1" x14ac:dyDescent="0.2"/>
    <row r="56567" hidden="1" x14ac:dyDescent="0.2"/>
    <row r="56568" hidden="1" x14ac:dyDescent="0.2"/>
    <row r="56569" hidden="1" x14ac:dyDescent="0.2"/>
    <row r="56570" hidden="1" x14ac:dyDescent="0.2"/>
    <row r="56571" hidden="1" x14ac:dyDescent="0.2"/>
    <row r="56572" hidden="1" x14ac:dyDescent="0.2"/>
    <row r="56573" hidden="1" x14ac:dyDescent="0.2"/>
    <row r="56574" hidden="1" x14ac:dyDescent="0.2"/>
    <row r="56575" hidden="1" x14ac:dyDescent="0.2"/>
    <row r="56576" hidden="1" x14ac:dyDescent="0.2"/>
    <row r="56577" hidden="1" x14ac:dyDescent="0.2"/>
    <row r="56578" hidden="1" x14ac:dyDescent="0.2"/>
    <row r="56579" hidden="1" x14ac:dyDescent="0.2"/>
    <row r="56580" hidden="1" x14ac:dyDescent="0.2"/>
    <row r="56581" hidden="1" x14ac:dyDescent="0.2"/>
    <row r="56582" hidden="1" x14ac:dyDescent="0.2"/>
    <row r="56583" hidden="1" x14ac:dyDescent="0.2"/>
    <row r="56584" hidden="1" x14ac:dyDescent="0.2"/>
    <row r="56585" hidden="1" x14ac:dyDescent="0.2"/>
    <row r="56586" hidden="1" x14ac:dyDescent="0.2"/>
    <row r="56587" hidden="1" x14ac:dyDescent="0.2"/>
    <row r="56588" hidden="1" x14ac:dyDescent="0.2"/>
    <row r="56589" hidden="1" x14ac:dyDescent="0.2"/>
    <row r="56590" hidden="1" x14ac:dyDescent="0.2"/>
    <row r="56591" hidden="1" x14ac:dyDescent="0.2"/>
    <row r="56592" hidden="1" x14ac:dyDescent="0.2"/>
    <row r="56593" hidden="1" x14ac:dyDescent="0.2"/>
    <row r="56594" hidden="1" x14ac:dyDescent="0.2"/>
    <row r="56595" hidden="1" x14ac:dyDescent="0.2"/>
    <row r="56596" hidden="1" x14ac:dyDescent="0.2"/>
    <row r="56597" hidden="1" x14ac:dyDescent="0.2"/>
    <row r="56598" hidden="1" x14ac:dyDescent="0.2"/>
    <row r="56599" hidden="1" x14ac:dyDescent="0.2"/>
    <row r="56600" hidden="1" x14ac:dyDescent="0.2"/>
    <row r="56601" hidden="1" x14ac:dyDescent="0.2"/>
    <row r="56602" hidden="1" x14ac:dyDescent="0.2"/>
    <row r="56603" hidden="1" x14ac:dyDescent="0.2"/>
    <row r="56604" hidden="1" x14ac:dyDescent="0.2"/>
    <row r="56605" hidden="1" x14ac:dyDescent="0.2"/>
    <row r="56606" hidden="1" x14ac:dyDescent="0.2"/>
    <row r="56607" hidden="1" x14ac:dyDescent="0.2"/>
    <row r="56608" hidden="1" x14ac:dyDescent="0.2"/>
    <row r="56609" hidden="1" x14ac:dyDescent="0.2"/>
    <row r="56610" hidden="1" x14ac:dyDescent="0.2"/>
    <row r="56611" hidden="1" x14ac:dyDescent="0.2"/>
    <row r="56612" hidden="1" x14ac:dyDescent="0.2"/>
    <row r="56613" hidden="1" x14ac:dyDescent="0.2"/>
    <row r="56614" hidden="1" x14ac:dyDescent="0.2"/>
    <row r="56615" hidden="1" x14ac:dyDescent="0.2"/>
    <row r="56616" hidden="1" x14ac:dyDescent="0.2"/>
    <row r="56617" hidden="1" x14ac:dyDescent="0.2"/>
    <row r="56618" hidden="1" x14ac:dyDescent="0.2"/>
    <row r="56619" hidden="1" x14ac:dyDescent="0.2"/>
    <row r="56620" hidden="1" x14ac:dyDescent="0.2"/>
    <row r="56621" hidden="1" x14ac:dyDescent="0.2"/>
    <row r="56622" hidden="1" x14ac:dyDescent="0.2"/>
    <row r="56623" hidden="1" x14ac:dyDescent="0.2"/>
    <row r="56624" hidden="1" x14ac:dyDescent="0.2"/>
    <row r="56625" hidden="1" x14ac:dyDescent="0.2"/>
    <row r="56626" hidden="1" x14ac:dyDescent="0.2"/>
    <row r="56627" hidden="1" x14ac:dyDescent="0.2"/>
    <row r="56628" hidden="1" x14ac:dyDescent="0.2"/>
    <row r="56629" hidden="1" x14ac:dyDescent="0.2"/>
    <row r="56630" hidden="1" x14ac:dyDescent="0.2"/>
    <row r="56631" hidden="1" x14ac:dyDescent="0.2"/>
    <row r="56632" hidden="1" x14ac:dyDescent="0.2"/>
    <row r="56633" hidden="1" x14ac:dyDescent="0.2"/>
    <row r="56634" hidden="1" x14ac:dyDescent="0.2"/>
    <row r="56635" hidden="1" x14ac:dyDescent="0.2"/>
    <row r="56636" hidden="1" x14ac:dyDescent="0.2"/>
    <row r="56637" hidden="1" x14ac:dyDescent="0.2"/>
    <row r="56638" hidden="1" x14ac:dyDescent="0.2"/>
    <row r="56639" hidden="1" x14ac:dyDescent="0.2"/>
    <row r="56640" hidden="1" x14ac:dyDescent="0.2"/>
    <row r="56641" hidden="1" x14ac:dyDescent="0.2"/>
    <row r="56642" hidden="1" x14ac:dyDescent="0.2"/>
    <row r="56643" hidden="1" x14ac:dyDescent="0.2"/>
    <row r="56644" hidden="1" x14ac:dyDescent="0.2"/>
    <row r="56645" hidden="1" x14ac:dyDescent="0.2"/>
    <row r="56646" hidden="1" x14ac:dyDescent="0.2"/>
    <row r="56647" hidden="1" x14ac:dyDescent="0.2"/>
    <row r="56648" hidden="1" x14ac:dyDescent="0.2"/>
    <row r="56649" hidden="1" x14ac:dyDescent="0.2"/>
    <row r="56650" hidden="1" x14ac:dyDescent="0.2"/>
    <row r="56651" hidden="1" x14ac:dyDescent="0.2"/>
    <row r="56652" hidden="1" x14ac:dyDescent="0.2"/>
    <row r="56653" hidden="1" x14ac:dyDescent="0.2"/>
    <row r="56654" hidden="1" x14ac:dyDescent="0.2"/>
    <row r="56655" hidden="1" x14ac:dyDescent="0.2"/>
    <row r="56656" hidden="1" x14ac:dyDescent="0.2"/>
    <row r="56657" hidden="1" x14ac:dyDescent="0.2"/>
    <row r="56658" hidden="1" x14ac:dyDescent="0.2"/>
    <row r="56659" hidden="1" x14ac:dyDescent="0.2"/>
    <row r="56660" hidden="1" x14ac:dyDescent="0.2"/>
    <row r="56661" hidden="1" x14ac:dyDescent="0.2"/>
    <row r="56662" hidden="1" x14ac:dyDescent="0.2"/>
    <row r="56663" hidden="1" x14ac:dyDescent="0.2"/>
    <row r="56664" hidden="1" x14ac:dyDescent="0.2"/>
    <row r="56665" hidden="1" x14ac:dyDescent="0.2"/>
    <row r="56666" hidden="1" x14ac:dyDescent="0.2"/>
    <row r="56667" hidden="1" x14ac:dyDescent="0.2"/>
    <row r="56668" hidden="1" x14ac:dyDescent="0.2"/>
    <row r="56669" hidden="1" x14ac:dyDescent="0.2"/>
    <row r="56670" hidden="1" x14ac:dyDescent="0.2"/>
    <row r="56671" hidden="1" x14ac:dyDescent="0.2"/>
    <row r="56672" hidden="1" x14ac:dyDescent="0.2"/>
    <row r="56673" hidden="1" x14ac:dyDescent="0.2"/>
    <row r="56674" hidden="1" x14ac:dyDescent="0.2"/>
    <row r="56675" hidden="1" x14ac:dyDescent="0.2"/>
    <row r="56676" hidden="1" x14ac:dyDescent="0.2"/>
    <row r="56677" hidden="1" x14ac:dyDescent="0.2"/>
    <row r="56678" hidden="1" x14ac:dyDescent="0.2"/>
    <row r="56679" hidden="1" x14ac:dyDescent="0.2"/>
    <row r="56680" hidden="1" x14ac:dyDescent="0.2"/>
    <row r="56681" hidden="1" x14ac:dyDescent="0.2"/>
    <row r="56682" hidden="1" x14ac:dyDescent="0.2"/>
    <row r="56683" hidden="1" x14ac:dyDescent="0.2"/>
    <row r="56684" hidden="1" x14ac:dyDescent="0.2"/>
    <row r="56685" hidden="1" x14ac:dyDescent="0.2"/>
    <row r="56686" hidden="1" x14ac:dyDescent="0.2"/>
    <row r="56687" hidden="1" x14ac:dyDescent="0.2"/>
    <row r="56688" hidden="1" x14ac:dyDescent="0.2"/>
    <row r="56689" hidden="1" x14ac:dyDescent="0.2"/>
    <row r="56690" hidden="1" x14ac:dyDescent="0.2"/>
    <row r="56691" hidden="1" x14ac:dyDescent="0.2"/>
    <row r="56692" hidden="1" x14ac:dyDescent="0.2"/>
    <row r="56693" hidden="1" x14ac:dyDescent="0.2"/>
    <row r="56694" hidden="1" x14ac:dyDescent="0.2"/>
    <row r="56695" hidden="1" x14ac:dyDescent="0.2"/>
    <row r="56696" hidden="1" x14ac:dyDescent="0.2"/>
    <row r="56697" hidden="1" x14ac:dyDescent="0.2"/>
    <row r="56698" hidden="1" x14ac:dyDescent="0.2"/>
    <row r="56699" hidden="1" x14ac:dyDescent="0.2"/>
    <row r="56700" hidden="1" x14ac:dyDescent="0.2"/>
    <row r="56701" hidden="1" x14ac:dyDescent="0.2"/>
    <row r="56702" hidden="1" x14ac:dyDescent="0.2"/>
    <row r="56703" hidden="1" x14ac:dyDescent="0.2"/>
    <row r="56704" hidden="1" x14ac:dyDescent="0.2"/>
    <row r="56705" hidden="1" x14ac:dyDescent="0.2"/>
    <row r="56706" hidden="1" x14ac:dyDescent="0.2"/>
    <row r="56707" hidden="1" x14ac:dyDescent="0.2"/>
    <row r="56708" hidden="1" x14ac:dyDescent="0.2"/>
    <row r="56709" hidden="1" x14ac:dyDescent="0.2"/>
    <row r="56710" hidden="1" x14ac:dyDescent="0.2"/>
    <row r="56711" hidden="1" x14ac:dyDescent="0.2"/>
    <row r="56712" hidden="1" x14ac:dyDescent="0.2"/>
    <row r="56713" hidden="1" x14ac:dyDescent="0.2"/>
    <row r="56714" hidden="1" x14ac:dyDescent="0.2"/>
    <row r="56715" hidden="1" x14ac:dyDescent="0.2"/>
    <row r="56716" hidden="1" x14ac:dyDescent="0.2"/>
    <row r="56717" hidden="1" x14ac:dyDescent="0.2"/>
    <row r="56718" hidden="1" x14ac:dyDescent="0.2"/>
    <row r="56719" hidden="1" x14ac:dyDescent="0.2"/>
    <row r="56720" hidden="1" x14ac:dyDescent="0.2"/>
    <row r="56721" hidden="1" x14ac:dyDescent="0.2"/>
    <row r="56722" hidden="1" x14ac:dyDescent="0.2"/>
    <row r="56723" hidden="1" x14ac:dyDescent="0.2"/>
    <row r="56724" hidden="1" x14ac:dyDescent="0.2"/>
    <row r="56725" hidden="1" x14ac:dyDescent="0.2"/>
    <row r="56726" hidden="1" x14ac:dyDescent="0.2"/>
    <row r="56727" hidden="1" x14ac:dyDescent="0.2"/>
    <row r="56728" hidden="1" x14ac:dyDescent="0.2"/>
    <row r="56729" hidden="1" x14ac:dyDescent="0.2"/>
    <row r="56730" hidden="1" x14ac:dyDescent="0.2"/>
    <row r="56731" hidden="1" x14ac:dyDescent="0.2"/>
    <row r="56732" hidden="1" x14ac:dyDescent="0.2"/>
    <row r="56733" hidden="1" x14ac:dyDescent="0.2"/>
    <row r="56734" hidden="1" x14ac:dyDescent="0.2"/>
    <row r="56735" hidden="1" x14ac:dyDescent="0.2"/>
    <row r="56736" hidden="1" x14ac:dyDescent="0.2"/>
    <row r="56737" hidden="1" x14ac:dyDescent="0.2"/>
    <row r="56738" hidden="1" x14ac:dyDescent="0.2"/>
    <row r="56739" hidden="1" x14ac:dyDescent="0.2"/>
    <row r="56740" hidden="1" x14ac:dyDescent="0.2"/>
    <row r="56741" hidden="1" x14ac:dyDescent="0.2"/>
    <row r="56742" hidden="1" x14ac:dyDescent="0.2"/>
    <row r="56743" hidden="1" x14ac:dyDescent="0.2"/>
    <row r="56744" hidden="1" x14ac:dyDescent="0.2"/>
    <row r="56745" hidden="1" x14ac:dyDescent="0.2"/>
    <row r="56746" hidden="1" x14ac:dyDescent="0.2"/>
    <row r="56747" hidden="1" x14ac:dyDescent="0.2"/>
    <row r="56748" hidden="1" x14ac:dyDescent="0.2"/>
    <row r="56749" hidden="1" x14ac:dyDescent="0.2"/>
    <row r="56750" hidden="1" x14ac:dyDescent="0.2"/>
    <row r="56751" hidden="1" x14ac:dyDescent="0.2"/>
    <row r="56752" hidden="1" x14ac:dyDescent="0.2"/>
    <row r="56753" hidden="1" x14ac:dyDescent="0.2"/>
    <row r="56754" hidden="1" x14ac:dyDescent="0.2"/>
    <row r="56755" hidden="1" x14ac:dyDescent="0.2"/>
    <row r="56756" hidden="1" x14ac:dyDescent="0.2"/>
    <row r="56757" hidden="1" x14ac:dyDescent="0.2"/>
    <row r="56758" hidden="1" x14ac:dyDescent="0.2"/>
    <row r="56759" hidden="1" x14ac:dyDescent="0.2"/>
    <row r="56760" hidden="1" x14ac:dyDescent="0.2"/>
    <row r="56761" hidden="1" x14ac:dyDescent="0.2"/>
    <row r="56762" hidden="1" x14ac:dyDescent="0.2"/>
    <row r="56763" hidden="1" x14ac:dyDescent="0.2"/>
    <row r="56764" hidden="1" x14ac:dyDescent="0.2"/>
    <row r="56765" hidden="1" x14ac:dyDescent="0.2"/>
    <row r="56766" hidden="1" x14ac:dyDescent="0.2"/>
    <row r="56767" hidden="1" x14ac:dyDescent="0.2"/>
    <row r="56768" hidden="1" x14ac:dyDescent="0.2"/>
    <row r="56769" hidden="1" x14ac:dyDescent="0.2"/>
    <row r="56770" hidden="1" x14ac:dyDescent="0.2"/>
    <row r="56771" hidden="1" x14ac:dyDescent="0.2"/>
    <row r="56772" hidden="1" x14ac:dyDescent="0.2"/>
    <row r="56773" hidden="1" x14ac:dyDescent="0.2"/>
    <row r="56774" hidden="1" x14ac:dyDescent="0.2"/>
    <row r="56775" hidden="1" x14ac:dyDescent="0.2"/>
    <row r="56776" hidden="1" x14ac:dyDescent="0.2"/>
    <row r="56777" hidden="1" x14ac:dyDescent="0.2"/>
    <row r="56778" hidden="1" x14ac:dyDescent="0.2"/>
    <row r="56779" hidden="1" x14ac:dyDescent="0.2"/>
    <row r="56780" hidden="1" x14ac:dyDescent="0.2"/>
    <row r="56781" hidden="1" x14ac:dyDescent="0.2"/>
    <row r="56782" hidden="1" x14ac:dyDescent="0.2"/>
    <row r="56783" hidden="1" x14ac:dyDescent="0.2"/>
    <row r="56784" hidden="1" x14ac:dyDescent="0.2"/>
    <row r="56785" hidden="1" x14ac:dyDescent="0.2"/>
    <row r="56786" hidden="1" x14ac:dyDescent="0.2"/>
    <row r="56787" hidden="1" x14ac:dyDescent="0.2"/>
    <row r="56788" hidden="1" x14ac:dyDescent="0.2"/>
    <row r="56789" hidden="1" x14ac:dyDescent="0.2"/>
    <row r="56790" hidden="1" x14ac:dyDescent="0.2"/>
    <row r="56791" hidden="1" x14ac:dyDescent="0.2"/>
    <row r="56792" hidden="1" x14ac:dyDescent="0.2"/>
    <row r="56793" hidden="1" x14ac:dyDescent="0.2"/>
    <row r="56794" hidden="1" x14ac:dyDescent="0.2"/>
    <row r="56795" hidden="1" x14ac:dyDescent="0.2"/>
    <row r="56796" hidden="1" x14ac:dyDescent="0.2"/>
    <row r="56797" hidden="1" x14ac:dyDescent="0.2"/>
    <row r="56798" hidden="1" x14ac:dyDescent="0.2"/>
    <row r="56799" hidden="1" x14ac:dyDescent="0.2"/>
    <row r="56800" hidden="1" x14ac:dyDescent="0.2"/>
    <row r="56801" hidden="1" x14ac:dyDescent="0.2"/>
    <row r="56802" hidden="1" x14ac:dyDescent="0.2"/>
    <row r="56803" hidden="1" x14ac:dyDescent="0.2"/>
    <row r="56804" hidden="1" x14ac:dyDescent="0.2"/>
    <row r="56805" hidden="1" x14ac:dyDescent="0.2"/>
    <row r="56806" hidden="1" x14ac:dyDescent="0.2"/>
    <row r="56807" hidden="1" x14ac:dyDescent="0.2"/>
    <row r="56808" hidden="1" x14ac:dyDescent="0.2"/>
    <row r="56809" hidden="1" x14ac:dyDescent="0.2"/>
    <row r="56810" hidden="1" x14ac:dyDescent="0.2"/>
    <row r="56811" hidden="1" x14ac:dyDescent="0.2"/>
    <row r="56812" hidden="1" x14ac:dyDescent="0.2"/>
    <row r="56813" hidden="1" x14ac:dyDescent="0.2"/>
    <row r="56814" hidden="1" x14ac:dyDescent="0.2"/>
    <row r="56815" hidden="1" x14ac:dyDescent="0.2"/>
    <row r="56816" hidden="1" x14ac:dyDescent="0.2"/>
    <row r="56817" hidden="1" x14ac:dyDescent="0.2"/>
    <row r="56818" hidden="1" x14ac:dyDescent="0.2"/>
    <row r="56819" hidden="1" x14ac:dyDescent="0.2"/>
    <row r="56820" hidden="1" x14ac:dyDescent="0.2"/>
    <row r="56821" hidden="1" x14ac:dyDescent="0.2"/>
    <row r="56822" hidden="1" x14ac:dyDescent="0.2"/>
    <row r="56823" hidden="1" x14ac:dyDescent="0.2"/>
    <row r="56824" hidden="1" x14ac:dyDescent="0.2"/>
    <row r="56825" hidden="1" x14ac:dyDescent="0.2"/>
    <row r="56826" hidden="1" x14ac:dyDescent="0.2"/>
    <row r="56827" hidden="1" x14ac:dyDescent="0.2"/>
    <row r="56828" hidden="1" x14ac:dyDescent="0.2"/>
    <row r="56829" hidden="1" x14ac:dyDescent="0.2"/>
    <row r="56830" hidden="1" x14ac:dyDescent="0.2"/>
    <row r="56831" hidden="1" x14ac:dyDescent="0.2"/>
    <row r="56832" hidden="1" x14ac:dyDescent="0.2"/>
    <row r="56833" hidden="1" x14ac:dyDescent="0.2"/>
    <row r="56834" hidden="1" x14ac:dyDescent="0.2"/>
    <row r="56835" hidden="1" x14ac:dyDescent="0.2"/>
    <row r="56836" hidden="1" x14ac:dyDescent="0.2"/>
    <row r="56837" hidden="1" x14ac:dyDescent="0.2"/>
    <row r="56838" hidden="1" x14ac:dyDescent="0.2"/>
    <row r="56839" hidden="1" x14ac:dyDescent="0.2"/>
    <row r="56840" hidden="1" x14ac:dyDescent="0.2"/>
    <row r="56841" hidden="1" x14ac:dyDescent="0.2"/>
    <row r="56842" hidden="1" x14ac:dyDescent="0.2"/>
    <row r="56843" hidden="1" x14ac:dyDescent="0.2"/>
    <row r="56844" hidden="1" x14ac:dyDescent="0.2"/>
    <row r="56845" hidden="1" x14ac:dyDescent="0.2"/>
    <row r="56846" hidden="1" x14ac:dyDescent="0.2"/>
    <row r="56847" hidden="1" x14ac:dyDescent="0.2"/>
    <row r="56848" hidden="1" x14ac:dyDescent="0.2"/>
    <row r="56849" hidden="1" x14ac:dyDescent="0.2"/>
    <row r="56850" hidden="1" x14ac:dyDescent="0.2"/>
    <row r="56851" hidden="1" x14ac:dyDescent="0.2"/>
    <row r="56852" hidden="1" x14ac:dyDescent="0.2"/>
    <row r="56853" hidden="1" x14ac:dyDescent="0.2"/>
    <row r="56854" hidden="1" x14ac:dyDescent="0.2"/>
    <row r="56855" hidden="1" x14ac:dyDescent="0.2"/>
    <row r="56856" hidden="1" x14ac:dyDescent="0.2"/>
    <row r="56857" hidden="1" x14ac:dyDescent="0.2"/>
    <row r="56858" hidden="1" x14ac:dyDescent="0.2"/>
    <row r="56859" hidden="1" x14ac:dyDescent="0.2"/>
    <row r="56860" hidden="1" x14ac:dyDescent="0.2"/>
    <row r="56861" hidden="1" x14ac:dyDescent="0.2"/>
    <row r="56862" hidden="1" x14ac:dyDescent="0.2"/>
    <row r="56863" hidden="1" x14ac:dyDescent="0.2"/>
    <row r="56864" hidden="1" x14ac:dyDescent="0.2"/>
    <row r="56865" hidden="1" x14ac:dyDescent="0.2"/>
    <row r="56866" hidden="1" x14ac:dyDescent="0.2"/>
    <row r="56867" hidden="1" x14ac:dyDescent="0.2"/>
    <row r="56868" hidden="1" x14ac:dyDescent="0.2"/>
    <row r="56869" hidden="1" x14ac:dyDescent="0.2"/>
    <row r="56870" hidden="1" x14ac:dyDescent="0.2"/>
    <row r="56871" hidden="1" x14ac:dyDescent="0.2"/>
    <row r="56872" hidden="1" x14ac:dyDescent="0.2"/>
    <row r="56873" hidden="1" x14ac:dyDescent="0.2"/>
    <row r="56874" hidden="1" x14ac:dyDescent="0.2"/>
    <row r="56875" hidden="1" x14ac:dyDescent="0.2"/>
    <row r="56876" hidden="1" x14ac:dyDescent="0.2"/>
    <row r="56877" hidden="1" x14ac:dyDescent="0.2"/>
    <row r="56878" hidden="1" x14ac:dyDescent="0.2"/>
    <row r="56879" hidden="1" x14ac:dyDescent="0.2"/>
    <row r="56880" hidden="1" x14ac:dyDescent="0.2"/>
    <row r="56881" hidden="1" x14ac:dyDescent="0.2"/>
    <row r="56882" hidden="1" x14ac:dyDescent="0.2"/>
    <row r="56883" hidden="1" x14ac:dyDescent="0.2"/>
    <row r="56884" hidden="1" x14ac:dyDescent="0.2"/>
    <row r="56885" hidden="1" x14ac:dyDescent="0.2"/>
    <row r="56886" hidden="1" x14ac:dyDescent="0.2"/>
    <row r="56887" hidden="1" x14ac:dyDescent="0.2"/>
    <row r="56888" hidden="1" x14ac:dyDescent="0.2"/>
    <row r="56889" hidden="1" x14ac:dyDescent="0.2"/>
    <row r="56890" hidden="1" x14ac:dyDescent="0.2"/>
    <row r="56891" hidden="1" x14ac:dyDescent="0.2"/>
    <row r="56892" hidden="1" x14ac:dyDescent="0.2"/>
    <row r="56893" hidden="1" x14ac:dyDescent="0.2"/>
    <row r="56894" hidden="1" x14ac:dyDescent="0.2"/>
    <row r="56895" hidden="1" x14ac:dyDescent="0.2"/>
    <row r="56896" hidden="1" x14ac:dyDescent="0.2"/>
    <row r="56897" hidden="1" x14ac:dyDescent="0.2"/>
    <row r="56898" hidden="1" x14ac:dyDescent="0.2"/>
    <row r="56899" hidden="1" x14ac:dyDescent="0.2"/>
    <row r="56900" hidden="1" x14ac:dyDescent="0.2"/>
    <row r="56901" hidden="1" x14ac:dyDescent="0.2"/>
    <row r="56902" hidden="1" x14ac:dyDescent="0.2"/>
    <row r="56903" hidden="1" x14ac:dyDescent="0.2"/>
    <row r="56904" hidden="1" x14ac:dyDescent="0.2"/>
    <row r="56905" hidden="1" x14ac:dyDescent="0.2"/>
    <row r="56906" hidden="1" x14ac:dyDescent="0.2"/>
    <row r="56907" hidden="1" x14ac:dyDescent="0.2"/>
    <row r="56908" hidden="1" x14ac:dyDescent="0.2"/>
    <row r="56909" hidden="1" x14ac:dyDescent="0.2"/>
    <row r="56910" hidden="1" x14ac:dyDescent="0.2"/>
    <row r="56911" hidden="1" x14ac:dyDescent="0.2"/>
    <row r="56912" hidden="1" x14ac:dyDescent="0.2"/>
    <row r="56913" hidden="1" x14ac:dyDescent="0.2"/>
    <row r="56914" hidden="1" x14ac:dyDescent="0.2"/>
    <row r="56915" hidden="1" x14ac:dyDescent="0.2"/>
    <row r="56916" hidden="1" x14ac:dyDescent="0.2"/>
    <row r="56917" hidden="1" x14ac:dyDescent="0.2"/>
    <row r="56918" hidden="1" x14ac:dyDescent="0.2"/>
    <row r="56919" hidden="1" x14ac:dyDescent="0.2"/>
    <row r="56920" hidden="1" x14ac:dyDescent="0.2"/>
    <row r="56921" hidden="1" x14ac:dyDescent="0.2"/>
    <row r="56922" hidden="1" x14ac:dyDescent="0.2"/>
    <row r="56923" hidden="1" x14ac:dyDescent="0.2"/>
    <row r="56924" hidden="1" x14ac:dyDescent="0.2"/>
    <row r="56925" hidden="1" x14ac:dyDescent="0.2"/>
    <row r="56926" hidden="1" x14ac:dyDescent="0.2"/>
    <row r="56927" hidden="1" x14ac:dyDescent="0.2"/>
    <row r="56928" hidden="1" x14ac:dyDescent="0.2"/>
    <row r="56929" hidden="1" x14ac:dyDescent="0.2"/>
    <row r="56930" hidden="1" x14ac:dyDescent="0.2"/>
    <row r="56931" hidden="1" x14ac:dyDescent="0.2"/>
    <row r="56932" hidden="1" x14ac:dyDescent="0.2"/>
    <row r="56933" hidden="1" x14ac:dyDescent="0.2"/>
    <row r="56934" hidden="1" x14ac:dyDescent="0.2"/>
    <row r="56935" hidden="1" x14ac:dyDescent="0.2"/>
    <row r="56936" hidden="1" x14ac:dyDescent="0.2"/>
    <row r="56937" hidden="1" x14ac:dyDescent="0.2"/>
    <row r="56938" hidden="1" x14ac:dyDescent="0.2"/>
    <row r="56939" hidden="1" x14ac:dyDescent="0.2"/>
    <row r="56940" hidden="1" x14ac:dyDescent="0.2"/>
    <row r="56941" hidden="1" x14ac:dyDescent="0.2"/>
    <row r="56942" hidden="1" x14ac:dyDescent="0.2"/>
    <row r="56943" hidden="1" x14ac:dyDescent="0.2"/>
    <row r="56944" hidden="1" x14ac:dyDescent="0.2"/>
    <row r="56945" hidden="1" x14ac:dyDescent="0.2"/>
    <row r="56946" hidden="1" x14ac:dyDescent="0.2"/>
    <row r="56947" hidden="1" x14ac:dyDescent="0.2"/>
    <row r="56948" hidden="1" x14ac:dyDescent="0.2"/>
    <row r="56949" hidden="1" x14ac:dyDescent="0.2"/>
    <row r="56950" hidden="1" x14ac:dyDescent="0.2"/>
    <row r="56951" hidden="1" x14ac:dyDescent="0.2"/>
    <row r="56952" hidden="1" x14ac:dyDescent="0.2"/>
    <row r="56953" hidden="1" x14ac:dyDescent="0.2"/>
    <row r="56954" hidden="1" x14ac:dyDescent="0.2"/>
    <row r="56955" hidden="1" x14ac:dyDescent="0.2"/>
    <row r="56956" hidden="1" x14ac:dyDescent="0.2"/>
    <row r="56957" hidden="1" x14ac:dyDescent="0.2"/>
    <row r="56958" hidden="1" x14ac:dyDescent="0.2"/>
    <row r="56959" hidden="1" x14ac:dyDescent="0.2"/>
    <row r="56960" hidden="1" x14ac:dyDescent="0.2"/>
    <row r="56961" hidden="1" x14ac:dyDescent="0.2"/>
    <row r="56962" hidden="1" x14ac:dyDescent="0.2"/>
    <row r="56963" hidden="1" x14ac:dyDescent="0.2"/>
    <row r="56964" hidden="1" x14ac:dyDescent="0.2"/>
    <row r="56965" hidden="1" x14ac:dyDescent="0.2"/>
    <row r="56966" hidden="1" x14ac:dyDescent="0.2"/>
    <row r="56967" hidden="1" x14ac:dyDescent="0.2"/>
    <row r="56968" hidden="1" x14ac:dyDescent="0.2"/>
    <row r="56969" hidden="1" x14ac:dyDescent="0.2"/>
    <row r="56970" hidden="1" x14ac:dyDescent="0.2"/>
    <row r="56971" hidden="1" x14ac:dyDescent="0.2"/>
    <row r="56972" hidden="1" x14ac:dyDescent="0.2"/>
    <row r="56973" hidden="1" x14ac:dyDescent="0.2"/>
    <row r="56974" hidden="1" x14ac:dyDescent="0.2"/>
    <row r="56975" hidden="1" x14ac:dyDescent="0.2"/>
    <row r="56976" hidden="1" x14ac:dyDescent="0.2"/>
    <row r="56977" hidden="1" x14ac:dyDescent="0.2"/>
    <row r="56978" hidden="1" x14ac:dyDescent="0.2"/>
    <row r="56979" hidden="1" x14ac:dyDescent="0.2"/>
    <row r="56980" hidden="1" x14ac:dyDescent="0.2"/>
    <row r="56981" hidden="1" x14ac:dyDescent="0.2"/>
    <row r="56982" hidden="1" x14ac:dyDescent="0.2"/>
    <row r="56983" hidden="1" x14ac:dyDescent="0.2"/>
    <row r="56984" hidden="1" x14ac:dyDescent="0.2"/>
    <row r="56985" hidden="1" x14ac:dyDescent="0.2"/>
    <row r="56986" hidden="1" x14ac:dyDescent="0.2"/>
    <row r="56987" hidden="1" x14ac:dyDescent="0.2"/>
    <row r="56988" hidden="1" x14ac:dyDescent="0.2"/>
    <row r="56989" hidden="1" x14ac:dyDescent="0.2"/>
    <row r="56990" hidden="1" x14ac:dyDescent="0.2"/>
    <row r="56991" hidden="1" x14ac:dyDescent="0.2"/>
    <row r="56992" hidden="1" x14ac:dyDescent="0.2"/>
    <row r="56993" hidden="1" x14ac:dyDescent="0.2"/>
    <row r="56994" hidden="1" x14ac:dyDescent="0.2"/>
    <row r="56995" hidden="1" x14ac:dyDescent="0.2"/>
    <row r="56996" hidden="1" x14ac:dyDescent="0.2"/>
    <row r="56997" hidden="1" x14ac:dyDescent="0.2"/>
    <row r="56998" hidden="1" x14ac:dyDescent="0.2"/>
    <row r="56999" hidden="1" x14ac:dyDescent="0.2"/>
    <row r="57000" hidden="1" x14ac:dyDescent="0.2"/>
    <row r="57001" hidden="1" x14ac:dyDescent="0.2"/>
    <row r="57002" hidden="1" x14ac:dyDescent="0.2"/>
    <row r="57003" hidden="1" x14ac:dyDescent="0.2"/>
    <row r="57004" hidden="1" x14ac:dyDescent="0.2"/>
    <row r="57005" hidden="1" x14ac:dyDescent="0.2"/>
    <row r="57006" hidden="1" x14ac:dyDescent="0.2"/>
    <row r="57007" hidden="1" x14ac:dyDescent="0.2"/>
    <row r="57008" hidden="1" x14ac:dyDescent="0.2"/>
    <row r="57009" hidden="1" x14ac:dyDescent="0.2"/>
    <row r="57010" hidden="1" x14ac:dyDescent="0.2"/>
    <row r="57011" hidden="1" x14ac:dyDescent="0.2"/>
    <row r="57012" hidden="1" x14ac:dyDescent="0.2"/>
    <row r="57013" hidden="1" x14ac:dyDescent="0.2"/>
    <row r="57014" hidden="1" x14ac:dyDescent="0.2"/>
    <row r="57015" hidden="1" x14ac:dyDescent="0.2"/>
    <row r="57016" hidden="1" x14ac:dyDescent="0.2"/>
    <row r="57017" hidden="1" x14ac:dyDescent="0.2"/>
    <row r="57018" hidden="1" x14ac:dyDescent="0.2"/>
    <row r="57019" hidden="1" x14ac:dyDescent="0.2"/>
    <row r="57020" hidden="1" x14ac:dyDescent="0.2"/>
    <row r="57021" hidden="1" x14ac:dyDescent="0.2"/>
    <row r="57022" hidden="1" x14ac:dyDescent="0.2"/>
    <row r="57023" hidden="1" x14ac:dyDescent="0.2"/>
    <row r="57024" hidden="1" x14ac:dyDescent="0.2"/>
    <row r="57025" hidden="1" x14ac:dyDescent="0.2"/>
    <row r="57026" hidden="1" x14ac:dyDescent="0.2"/>
    <row r="57027" hidden="1" x14ac:dyDescent="0.2"/>
    <row r="57028" hidden="1" x14ac:dyDescent="0.2"/>
    <row r="57029" hidden="1" x14ac:dyDescent="0.2"/>
    <row r="57030" hidden="1" x14ac:dyDescent="0.2"/>
    <row r="57031" hidden="1" x14ac:dyDescent="0.2"/>
    <row r="57032" hidden="1" x14ac:dyDescent="0.2"/>
    <row r="57033" hidden="1" x14ac:dyDescent="0.2"/>
    <row r="57034" hidden="1" x14ac:dyDescent="0.2"/>
    <row r="57035" hidden="1" x14ac:dyDescent="0.2"/>
    <row r="57036" hidden="1" x14ac:dyDescent="0.2"/>
    <row r="57037" hidden="1" x14ac:dyDescent="0.2"/>
    <row r="57038" hidden="1" x14ac:dyDescent="0.2"/>
    <row r="57039" hidden="1" x14ac:dyDescent="0.2"/>
    <row r="57040" hidden="1" x14ac:dyDescent="0.2"/>
    <row r="57041" hidden="1" x14ac:dyDescent="0.2"/>
    <row r="57042" hidden="1" x14ac:dyDescent="0.2"/>
    <row r="57043" hidden="1" x14ac:dyDescent="0.2"/>
    <row r="57044" hidden="1" x14ac:dyDescent="0.2"/>
    <row r="57045" hidden="1" x14ac:dyDescent="0.2"/>
    <row r="57046" hidden="1" x14ac:dyDescent="0.2"/>
    <row r="57047" hidden="1" x14ac:dyDescent="0.2"/>
    <row r="57048" hidden="1" x14ac:dyDescent="0.2"/>
    <row r="57049" hidden="1" x14ac:dyDescent="0.2"/>
    <row r="57050" hidden="1" x14ac:dyDescent="0.2"/>
    <row r="57051" hidden="1" x14ac:dyDescent="0.2"/>
    <row r="57052" hidden="1" x14ac:dyDescent="0.2"/>
    <row r="57053" hidden="1" x14ac:dyDescent="0.2"/>
    <row r="57054" hidden="1" x14ac:dyDescent="0.2"/>
    <row r="57055" hidden="1" x14ac:dyDescent="0.2"/>
    <row r="57056" hidden="1" x14ac:dyDescent="0.2"/>
    <row r="57057" hidden="1" x14ac:dyDescent="0.2"/>
    <row r="57058" hidden="1" x14ac:dyDescent="0.2"/>
    <row r="57059" hidden="1" x14ac:dyDescent="0.2"/>
    <row r="57060" hidden="1" x14ac:dyDescent="0.2"/>
    <row r="57061" hidden="1" x14ac:dyDescent="0.2"/>
    <row r="57062" hidden="1" x14ac:dyDescent="0.2"/>
    <row r="57063" hidden="1" x14ac:dyDescent="0.2"/>
    <row r="57064" hidden="1" x14ac:dyDescent="0.2"/>
    <row r="57065" hidden="1" x14ac:dyDescent="0.2"/>
    <row r="57066" hidden="1" x14ac:dyDescent="0.2"/>
    <row r="57067" hidden="1" x14ac:dyDescent="0.2"/>
    <row r="57068" hidden="1" x14ac:dyDescent="0.2"/>
    <row r="57069" hidden="1" x14ac:dyDescent="0.2"/>
    <row r="57070" hidden="1" x14ac:dyDescent="0.2"/>
    <row r="57071" hidden="1" x14ac:dyDescent="0.2"/>
    <row r="57072" hidden="1" x14ac:dyDescent="0.2"/>
    <row r="57073" hidden="1" x14ac:dyDescent="0.2"/>
    <row r="57074" hidden="1" x14ac:dyDescent="0.2"/>
    <row r="57075" hidden="1" x14ac:dyDescent="0.2"/>
    <row r="57076" hidden="1" x14ac:dyDescent="0.2"/>
    <row r="57077" hidden="1" x14ac:dyDescent="0.2"/>
    <row r="57078" hidden="1" x14ac:dyDescent="0.2"/>
    <row r="57079" hidden="1" x14ac:dyDescent="0.2"/>
    <row r="57080" hidden="1" x14ac:dyDescent="0.2"/>
    <row r="57081" hidden="1" x14ac:dyDescent="0.2"/>
    <row r="57082" hidden="1" x14ac:dyDescent="0.2"/>
    <row r="57083" hidden="1" x14ac:dyDescent="0.2"/>
    <row r="57084" hidden="1" x14ac:dyDescent="0.2"/>
    <row r="57085" hidden="1" x14ac:dyDescent="0.2"/>
    <row r="57086" hidden="1" x14ac:dyDescent="0.2"/>
    <row r="57087" hidden="1" x14ac:dyDescent="0.2"/>
    <row r="57088" hidden="1" x14ac:dyDescent="0.2"/>
    <row r="57089" hidden="1" x14ac:dyDescent="0.2"/>
    <row r="57090" hidden="1" x14ac:dyDescent="0.2"/>
    <row r="57091" hidden="1" x14ac:dyDescent="0.2"/>
    <row r="57092" hidden="1" x14ac:dyDescent="0.2"/>
    <row r="57093" hidden="1" x14ac:dyDescent="0.2"/>
    <row r="57094" hidden="1" x14ac:dyDescent="0.2"/>
    <row r="57095" hidden="1" x14ac:dyDescent="0.2"/>
    <row r="57096" hidden="1" x14ac:dyDescent="0.2"/>
    <row r="57097" hidden="1" x14ac:dyDescent="0.2"/>
    <row r="57098" hidden="1" x14ac:dyDescent="0.2"/>
    <row r="57099" hidden="1" x14ac:dyDescent="0.2"/>
    <row r="57100" hidden="1" x14ac:dyDescent="0.2"/>
    <row r="57101" hidden="1" x14ac:dyDescent="0.2"/>
    <row r="57102" hidden="1" x14ac:dyDescent="0.2"/>
    <row r="57103" hidden="1" x14ac:dyDescent="0.2"/>
    <row r="57104" hidden="1" x14ac:dyDescent="0.2"/>
    <row r="57105" hidden="1" x14ac:dyDescent="0.2"/>
    <row r="57106" hidden="1" x14ac:dyDescent="0.2"/>
    <row r="57107" hidden="1" x14ac:dyDescent="0.2"/>
    <row r="57108" hidden="1" x14ac:dyDescent="0.2"/>
    <row r="57109" hidden="1" x14ac:dyDescent="0.2"/>
    <row r="57110" hidden="1" x14ac:dyDescent="0.2"/>
    <row r="57111" hidden="1" x14ac:dyDescent="0.2"/>
    <row r="57112" hidden="1" x14ac:dyDescent="0.2"/>
    <row r="57113" hidden="1" x14ac:dyDescent="0.2"/>
    <row r="57114" hidden="1" x14ac:dyDescent="0.2"/>
    <row r="57115" hidden="1" x14ac:dyDescent="0.2"/>
    <row r="57116" hidden="1" x14ac:dyDescent="0.2"/>
    <row r="57117" hidden="1" x14ac:dyDescent="0.2"/>
    <row r="57118" hidden="1" x14ac:dyDescent="0.2"/>
    <row r="57119" hidden="1" x14ac:dyDescent="0.2"/>
    <row r="57120" hidden="1" x14ac:dyDescent="0.2"/>
    <row r="57121" hidden="1" x14ac:dyDescent="0.2"/>
    <row r="57122" hidden="1" x14ac:dyDescent="0.2"/>
    <row r="57123" hidden="1" x14ac:dyDescent="0.2"/>
    <row r="57124" hidden="1" x14ac:dyDescent="0.2"/>
    <row r="57125" hidden="1" x14ac:dyDescent="0.2"/>
    <row r="57126" hidden="1" x14ac:dyDescent="0.2"/>
    <row r="57127" hidden="1" x14ac:dyDescent="0.2"/>
    <row r="57128" hidden="1" x14ac:dyDescent="0.2"/>
    <row r="57129" hidden="1" x14ac:dyDescent="0.2"/>
    <row r="57130" hidden="1" x14ac:dyDescent="0.2"/>
    <row r="57131" hidden="1" x14ac:dyDescent="0.2"/>
    <row r="57132" hidden="1" x14ac:dyDescent="0.2"/>
    <row r="57133" hidden="1" x14ac:dyDescent="0.2"/>
    <row r="57134" hidden="1" x14ac:dyDescent="0.2"/>
    <row r="57135" hidden="1" x14ac:dyDescent="0.2"/>
    <row r="57136" hidden="1" x14ac:dyDescent="0.2"/>
    <row r="57137" hidden="1" x14ac:dyDescent="0.2"/>
    <row r="57138" hidden="1" x14ac:dyDescent="0.2"/>
    <row r="57139" hidden="1" x14ac:dyDescent="0.2"/>
    <row r="57140" hidden="1" x14ac:dyDescent="0.2"/>
    <row r="57141" hidden="1" x14ac:dyDescent="0.2"/>
    <row r="57142" hidden="1" x14ac:dyDescent="0.2"/>
    <row r="57143" hidden="1" x14ac:dyDescent="0.2"/>
    <row r="57144" hidden="1" x14ac:dyDescent="0.2"/>
    <row r="57145" hidden="1" x14ac:dyDescent="0.2"/>
    <row r="57146" hidden="1" x14ac:dyDescent="0.2"/>
    <row r="57147" hidden="1" x14ac:dyDescent="0.2"/>
    <row r="57148" hidden="1" x14ac:dyDescent="0.2"/>
    <row r="57149" hidden="1" x14ac:dyDescent="0.2"/>
    <row r="57150" hidden="1" x14ac:dyDescent="0.2"/>
    <row r="57151" hidden="1" x14ac:dyDescent="0.2"/>
    <row r="57152" hidden="1" x14ac:dyDescent="0.2"/>
    <row r="57153" hidden="1" x14ac:dyDescent="0.2"/>
    <row r="57154" hidden="1" x14ac:dyDescent="0.2"/>
    <row r="57155" hidden="1" x14ac:dyDescent="0.2"/>
    <row r="57156" hidden="1" x14ac:dyDescent="0.2"/>
    <row r="57157" hidden="1" x14ac:dyDescent="0.2"/>
    <row r="57158" hidden="1" x14ac:dyDescent="0.2"/>
    <row r="57159" hidden="1" x14ac:dyDescent="0.2"/>
    <row r="57160" hidden="1" x14ac:dyDescent="0.2"/>
    <row r="57161" hidden="1" x14ac:dyDescent="0.2"/>
    <row r="57162" hidden="1" x14ac:dyDescent="0.2"/>
    <row r="57163" hidden="1" x14ac:dyDescent="0.2"/>
    <row r="57164" hidden="1" x14ac:dyDescent="0.2"/>
    <row r="57165" hidden="1" x14ac:dyDescent="0.2"/>
    <row r="57166" hidden="1" x14ac:dyDescent="0.2"/>
    <row r="57167" hidden="1" x14ac:dyDescent="0.2"/>
    <row r="57168" hidden="1" x14ac:dyDescent="0.2"/>
    <row r="57169" hidden="1" x14ac:dyDescent="0.2"/>
    <row r="57170" hidden="1" x14ac:dyDescent="0.2"/>
    <row r="57171" hidden="1" x14ac:dyDescent="0.2"/>
    <row r="57172" hidden="1" x14ac:dyDescent="0.2"/>
    <row r="57173" hidden="1" x14ac:dyDescent="0.2"/>
    <row r="57174" hidden="1" x14ac:dyDescent="0.2"/>
    <row r="57175" hidden="1" x14ac:dyDescent="0.2"/>
    <row r="57176" hidden="1" x14ac:dyDescent="0.2"/>
    <row r="57177" hidden="1" x14ac:dyDescent="0.2"/>
    <row r="57178" hidden="1" x14ac:dyDescent="0.2"/>
    <row r="57179" hidden="1" x14ac:dyDescent="0.2"/>
    <row r="57180" hidden="1" x14ac:dyDescent="0.2"/>
    <row r="57181" hidden="1" x14ac:dyDescent="0.2"/>
    <row r="57182" hidden="1" x14ac:dyDescent="0.2"/>
    <row r="57183" hidden="1" x14ac:dyDescent="0.2"/>
    <row r="57184" hidden="1" x14ac:dyDescent="0.2"/>
    <row r="57185" hidden="1" x14ac:dyDescent="0.2"/>
    <row r="57186" hidden="1" x14ac:dyDescent="0.2"/>
    <row r="57187" hidden="1" x14ac:dyDescent="0.2"/>
    <row r="57188" hidden="1" x14ac:dyDescent="0.2"/>
    <row r="57189" hidden="1" x14ac:dyDescent="0.2"/>
    <row r="57190" hidden="1" x14ac:dyDescent="0.2"/>
    <row r="57191" hidden="1" x14ac:dyDescent="0.2"/>
    <row r="57192" hidden="1" x14ac:dyDescent="0.2"/>
    <row r="57193" hidden="1" x14ac:dyDescent="0.2"/>
    <row r="57194" hidden="1" x14ac:dyDescent="0.2"/>
    <row r="57195" hidden="1" x14ac:dyDescent="0.2"/>
    <row r="57196" hidden="1" x14ac:dyDescent="0.2"/>
    <row r="57197" hidden="1" x14ac:dyDescent="0.2"/>
    <row r="57198" hidden="1" x14ac:dyDescent="0.2"/>
    <row r="57199" hidden="1" x14ac:dyDescent="0.2"/>
    <row r="57200" hidden="1" x14ac:dyDescent="0.2"/>
    <row r="57201" hidden="1" x14ac:dyDescent="0.2"/>
    <row r="57202" hidden="1" x14ac:dyDescent="0.2"/>
    <row r="57203" hidden="1" x14ac:dyDescent="0.2"/>
    <row r="57204" hidden="1" x14ac:dyDescent="0.2"/>
    <row r="57205" hidden="1" x14ac:dyDescent="0.2"/>
    <row r="57206" hidden="1" x14ac:dyDescent="0.2"/>
    <row r="57207" hidden="1" x14ac:dyDescent="0.2"/>
    <row r="57208" hidden="1" x14ac:dyDescent="0.2"/>
    <row r="57209" hidden="1" x14ac:dyDescent="0.2"/>
    <row r="57210" hidden="1" x14ac:dyDescent="0.2"/>
    <row r="57211" hidden="1" x14ac:dyDescent="0.2"/>
    <row r="57212" hidden="1" x14ac:dyDescent="0.2"/>
    <row r="57213" hidden="1" x14ac:dyDescent="0.2"/>
    <row r="57214" hidden="1" x14ac:dyDescent="0.2"/>
    <row r="57215" hidden="1" x14ac:dyDescent="0.2"/>
    <row r="57216" hidden="1" x14ac:dyDescent="0.2"/>
    <row r="57217" hidden="1" x14ac:dyDescent="0.2"/>
    <row r="57218" hidden="1" x14ac:dyDescent="0.2"/>
    <row r="57219" hidden="1" x14ac:dyDescent="0.2"/>
    <row r="57220" hidden="1" x14ac:dyDescent="0.2"/>
    <row r="57221" hidden="1" x14ac:dyDescent="0.2"/>
    <row r="57222" hidden="1" x14ac:dyDescent="0.2"/>
    <row r="57223" hidden="1" x14ac:dyDescent="0.2"/>
    <row r="57224" hidden="1" x14ac:dyDescent="0.2"/>
    <row r="57225" hidden="1" x14ac:dyDescent="0.2"/>
    <row r="57226" hidden="1" x14ac:dyDescent="0.2"/>
    <row r="57227" hidden="1" x14ac:dyDescent="0.2"/>
    <row r="57228" hidden="1" x14ac:dyDescent="0.2"/>
    <row r="57229" hidden="1" x14ac:dyDescent="0.2"/>
    <row r="57230" hidden="1" x14ac:dyDescent="0.2"/>
    <row r="57231" hidden="1" x14ac:dyDescent="0.2"/>
    <row r="57232" hidden="1" x14ac:dyDescent="0.2"/>
    <row r="57233" hidden="1" x14ac:dyDescent="0.2"/>
    <row r="57234" hidden="1" x14ac:dyDescent="0.2"/>
    <row r="57235" hidden="1" x14ac:dyDescent="0.2"/>
    <row r="57236" hidden="1" x14ac:dyDescent="0.2"/>
    <row r="57237" hidden="1" x14ac:dyDescent="0.2"/>
    <row r="57238" hidden="1" x14ac:dyDescent="0.2"/>
    <row r="57239" hidden="1" x14ac:dyDescent="0.2"/>
    <row r="57240" hidden="1" x14ac:dyDescent="0.2"/>
    <row r="57241" hidden="1" x14ac:dyDescent="0.2"/>
    <row r="57242" hidden="1" x14ac:dyDescent="0.2"/>
    <row r="57243" hidden="1" x14ac:dyDescent="0.2"/>
    <row r="57244" hidden="1" x14ac:dyDescent="0.2"/>
    <row r="57245" hidden="1" x14ac:dyDescent="0.2"/>
    <row r="57246" hidden="1" x14ac:dyDescent="0.2"/>
    <row r="57247" hidden="1" x14ac:dyDescent="0.2"/>
    <row r="57248" hidden="1" x14ac:dyDescent="0.2"/>
    <row r="57249" hidden="1" x14ac:dyDescent="0.2"/>
    <row r="57250" hidden="1" x14ac:dyDescent="0.2"/>
    <row r="57251" hidden="1" x14ac:dyDescent="0.2"/>
    <row r="57252" hidden="1" x14ac:dyDescent="0.2"/>
    <row r="57253" hidden="1" x14ac:dyDescent="0.2"/>
    <row r="57254" hidden="1" x14ac:dyDescent="0.2"/>
    <row r="57255" hidden="1" x14ac:dyDescent="0.2"/>
    <row r="57256" hidden="1" x14ac:dyDescent="0.2"/>
    <row r="57257" hidden="1" x14ac:dyDescent="0.2"/>
    <row r="57258" hidden="1" x14ac:dyDescent="0.2"/>
    <row r="57259" hidden="1" x14ac:dyDescent="0.2"/>
    <row r="57260" hidden="1" x14ac:dyDescent="0.2"/>
    <row r="57261" hidden="1" x14ac:dyDescent="0.2"/>
    <row r="57262" hidden="1" x14ac:dyDescent="0.2"/>
    <row r="57263" hidden="1" x14ac:dyDescent="0.2"/>
    <row r="57264" hidden="1" x14ac:dyDescent="0.2"/>
    <row r="57265" hidden="1" x14ac:dyDescent="0.2"/>
    <row r="57266" hidden="1" x14ac:dyDescent="0.2"/>
    <row r="57267" hidden="1" x14ac:dyDescent="0.2"/>
    <row r="57268" hidden="1" x14ac:dyDescent="0.2"/>
    <row r="57269" hidden="1" x14ac:dyDescent="0.2"/>
    <row r="57270" hidden="1" x14ac:dyDescent="0.2"/>
    <row r="57271" hidden="1" x14ac:dyDescent="0.2"/>
    <row r="57272" hidden="1" x14ac:dyDescent="0.2"/>
    <row r="57273" hidden="1" x14ac:dyDescent="0.2"/>
    <row r="57274" hidden="1" x14ac:dyDescent="0.2"/>
    <row r="57275" hidden="1" x14ac:dyDescent="0.2"/>
    <row r="57276" hidden="1" x14ac:dyDescent="0.2"/>
    <row r="57277" hidden="1" x14ac:dyDescent="0.2"/>
    <row r="57278" hidden="1" x14ac:dyDescent="0.2"/>
    <row r="57279" hidden="1" x14ac:dyDescent="0.2"/>
    <row r="57280" hidden="1" x14ac:dyDescent="0.2"/>
    <row r="57281" hidden="1" x14ac:dyDescent="0.2"/>
    <row r="57282" hidden="1" x14ac:dyDescent="0.2"/>
    <row r="57283" hidden="1" x14ac:dyDescent="0.2"/>
    <row r="57284" hidden="1" x14ac:dyDescent="0.2"/>
    <row r="57285" hidden="1" x14ac:dyDescent="0.2"/>
    <row r="57286" hidden="1" x14ac:dyDescent="0.2"/>
    <row r="57287" hidden="1" x14ac:dyDescent="0.2"/>
    <row r="57288" hidden="1" x14ac:dyDescent="0.2"/>
    <row r="57289" hidden="1" x14ac:dyDescent="0.2"/>
    <row r="57290" hidden="1" x14ac:dyDescent="0.2"/>
    <row r="57291" hidden="1" x14ac:dyDescent="0.2"/>
    <row r="57292" hidden="1" x14ac:dyDescent="0.2"/>
    <row r="57293" hidden="1" x14ac:dyDescent="0.2"/>
    <row r="57294" hidden="1" x14ac:dyDescent="0.2"/>
    <row r="57295" hidden="1" x14ac:dyDescent="0.2"/>
    <row r="57296" hidden="1" x14ac:dyDescent="0.2"/>
    <row r="57297" hidden="1" x14ac:dyDescent="0.2"/>
    <row r="57298" hidden="1" x14ac:dyDescent="0.2"/>
    <row r="57299" hidden="1" x14ac:dyDescent="0.2"/>
    <row r="57300" hidden="1" x14ac:dyDescent="0.2"/>
    <row r="57301" hidden="1" x14ac:dyDescent="0.2"/>
    <row r="57302" hidden="1" x14ac:dyDescent="0.2"/>
    <row r="57303" hidden="1" x14ac:dyDescent="0.2"/>
    <row r="57304" hidden="1" x14ac:dyDescent="0.2"/>
    <row r="57305" hidden="1" x14ac:dyDescent="0.2"/>
    <row r="57306" hidden="1" x14ac:dyDescent="0.2"/>
    <row r="57307" hidden="1" x14ac:dyDescent="0.2"/>
    <row r="57308" hidden="1" x14ac:dyDescent="0.2"/>
    <row r="57309" hidden="1" x14ac:dyDescent="0.2"/>
    <row r="57310" hidden="1" x14ac:dyDescent="0.2"/>
    <row r="57311" hidden="1" x14ac:dyDescent="0.2"/>
    <row r="57312" hidden="1" x14ac:dyDescent="0.2"/>
    <row r="57313" hidden="1" x14ac:dyDescent="0.2"/>
    <row r="57314" hidden="1" x14ac:dyDescent="0.2"/>
    <row r="57315" hidden="1" x14ac:dyDescent="0.2"/>
    <row r="57316" hidden="1" x14ac:dyDescent="0.2"/>
    <row r="57317" hidden="1" x14ac:dyDescent="0.2"/>
    <row r="57318" hidden="1" x14ac:dyDescent="0.2"/>
    <row r="57319" hidden="1" x14ac:dyDescent="0.2"/>
    <row r="57320" hidden="1" x14ac:dyDescent="0.2"/>
    <row r="57321" hidden="1" x14ac:dyDescent="0.2"/>
    <row r="57322" hidden="1" x14ac:dyDescent="0.2"/>
    <row r="57323" hidden="1" x14ac:dyDescent="0.2"/>
    <row r="57324" hidden="1" x14ac:dyDescent="0.2"/>
    <row r="57325" hidden="1" x14ac:dyDescent="0.2"/>
    <row r="57326" hidden="1" x14ac:dyDescent="0.2"/>
    <row r="57327" hidden="1" x14ac:dyDescent="0.2"/>
    <row r="57328" hidden="1" x14ac:dyDescent="0.2"/>
    <row r="57329" hidden="1" x14ac:dyDescent="0.2"/>
    <row r="57330" hidden="1" x14ac:dyDescent="0.2"/>
    <row r="57331" hidden="1" x14ac:dyDescent="0.2"/>
    <row r="57332" hidden="1" x14ac:dyDescent="0.2"/>
    <row r="57333" hidden="1" x14ac:dyDescent="0.2"/>
    <row r="57334" hidden="1" x14ac:dyDescent="0.2"/>
    <row r="57335" hidden="1" x14ac:dyDescent="0.2"/>
    <row r="57336" hidden="1" x14ac:dyDescent="0.2"/>
    <row r="57337" hidden="1" x14ac:dyDescent="0.2"/>
    <row r="57338" hidden="1" x14ac:dyDescent="0.2"/>
    <row r="57339" hidden="1" x14ac:dyDescent="0.2"/>
    <row r="57340" hidden="1" x14ac:dyDescent="0.2"/>
    <row r="57341" hidden="1" x14ac:dyDescent="0.2"/>
    <row r="57342" hidden="1" x14ac:dyDescent="0.2"/>
    <row r="57343" hidden="1" x14ac:dyDescent="0.2"/>
    <row r="57344" hidden="1" x14ac:dyDescent="0.2"/>
    <row r="57345" hidden="1" x14ac:dyDescent="0.2"/>
    <row r="57346" hidden="1" x14ac:dyDescent="0.2"/>
    <row r="57347" hidden="1" x14ac:dyDescent="0.2"/>
    <row r="57348" hidden="1" x14ac:dyDescent="0.2"/>
    <row r="57349" hidden="1" x14ac:dyDescent="0.2"/>
    <row r="57350" hidden="1" x14ac:dyDescent="0.2"/>
    <row r="57351" hidden="1" x14ac:dyDescent="0.2"/>
    <row r="57352" hidden="1" x14ac:dyDescent="0.2"/>
    <row r="57353" hidden="1" x14ac:dyDescent="0.2"/>
    <row r="57354" hidden="1" x14ac:dyDescent="0.2"/>
    <row r="57355" hidden="1" x14ac:dyDescent="0.2"/>
    <row r="57356" hidden="1" x14ac:dyDescent="0.2"/>
    <row r="57357" hidden="1" x14ac:dyDescent="0.2"/>
    <row r="57358" hidden="1" x14ac:dyDescent="0.2"/>
    <row r="57359" hidden="1" x14ac:dyDescent="0.2"/>
    <row r="57360" hidden="1" x14ac:dyDescent="0.2"/>
    <row r="57361" hidden="1" x14ac:dyDescent="0.2"/>
    <row r="57362" hidden="1" x14ac:dyDescent="0.2"/>
    <row r="57363" hidden="1" x14ac:dyDescent="0.2"/>
    <row r="57364" hidden="1" x14ac:dyDescent="0.2"/>
    <row r="57365" hidden="1" x14ac:dyDescent="0.2"/>
    <row r="57366" hidden="1" x14ac:dyDescent="0.2"/>
    <row r="57367" hidden="1" x14ac:dyDescent="0.2"/>
    <row r="57368" hidden="1" x14ac:dyDescent="0.2"/>
    <row r="57369" hidden="1" x14ac:dyDescent="0.2"/>
    <row r="57370" hidden="1" x14ac:dyDescent="0.2"/>
    <row r="57371" hidden="1" x14ac:dyDescent="0.2"/>
    <row r="57372" hidden="1" x14ac:dyDescent="0.2"/>
    <row r="57373" hidden="1" x14ac:dyDescent="0.2"/>
    <row r="57374" hidden="1" x14ac:dyDescent="0.2"/>
    <row r="57375" hidden="1" x14ac:dyDescent="0.2"/>
    <row r="57376" hidden="1" x14ac:dyDescent="0.2"/>
    <row r="57377" hidden="1" x14ac:dyDescent="0.2"/>
    <row r="57378" hidden="1" x14ac:dyDescent="0.2"/>
    <row r="57379" hidden="1" x14ac:dyDescent="0.2"/>
    <row r="57380" hidden="1" x14ac:dyDescent="0.2"/>
    <row r="57381" hidden="1" x14ac:dyDescent="0.2"/>
    <row r="57382" hidden="1" x14ac:dyDescent="0.2"/>
    <row r="57383" hidden="1" x14ac:dyDescent="0.2"/>
    <row r="57384" hidden="1" x14ac:dyDescent="0.2"/>
    <row r="57385" hidden="1" x14ac:dyDescent="0.2"/>
    <row r="57386" hidden="1" x14ac:dyDescent="0.2"/>
    <row r="57387" hidden="1" x14ac:dyDescent="0.2"/>
    <row r="57388" hidden="1" x14ac:dyDescent="0.2"/>
    <row r="57389" hidden="1" x14ac:dyDescent="0.2"/>
    <row r="57390" hidden="1" x14ac:dyDescent="0.2"/>
    <row r="57391" hidden="1" x14ac:dyDescent="0.2"/>
    <row r="57392" hidden="1" x14ac:dyDescent="0.2"/>
    <row r="57393" hidden="1" x14ac:dyDescent="0.2"/>
    <row r="57394" hidden="1" x14ac:dyDescent="0.2"/>
    <row r="57395" hidden="1" x14ac:dyDescent="0.2"/>
    <row r="57396" hidden="1" x14ac:dyDescent="0.2"/>
    <row r="57397" hidden="1" x14ac:dyDescent="0.2"/>
    <row r="57398" hidden="1" x14ac:dyDescent="0.2"/>
    <row r="57399" hidden="1" x14ac:dyDescent="0.2"/>
    <row r="57400" hidden="1" x14ac:dyDescent="0.2"/>
    <row r="57401" hidden="1" x14ac:dyDescent="0.2"/>
    <row r="57402" hidden="1" x14ac:dyDescent="0.2"/>
    <row r="57403" hidden="1" x14ac:dyDescent="0.2"/>
    <row r="57404" hidden="1" x14ac:dyDescent="0.2"/>
    <row r="57405" hidden="1" x14ac:dyDescent="0.2"/>
    <row r="57406" hidden="1" x14ac:dyDescent="0.2"/>
    <row r="57407" hidden="1" x14ac:dyDescent="0.2"/>
    <row r="57408" hidden="1" x14ac:dyDescent="0.2"/>
    <row r="57409" hidden="1" x14ac:dyDescent="0.2"/>
    <row r="57410" hidden="1" x14ac:dyDescent="0.2"/>
    <row r="57411" hidden="1" x14ac:dyDescent="0.2"/>
    <row r="57412" hidden="1" x14ac:dyDescent="0.2"/>
    <row r="57413" hidden="1" x14ac:dyDescent="0.2"/>
    <row r="57414" hidden="1" x14ac:dyDescent="0.2"/>
    <row r="57415" hidden="1" x14ac:dyDescent="0.2"/>
    <row r="57416" hidden="1" x14ac:dyDescent="0.2"/>
    <row r="57417" hidden="1" x14ac:dyDescent="0.2"/>
    <row r="57418" hidden="1" x14ac:dyDescent="0.2"/>
    <row r="57419" hidden="1" x14ac:dyDescent="0.2"/>
    <row r="57420" hidden="1" x14ac:dyDescent="0.2"/>
    <row r="57421" hidden="1" x14ac:dyDescent="0.2"/>
    <row r="57422" hidden="1" x14ac:dyDescent="0.2"/>
    <row r="57423" hidden="1" x14ac:dyDescent="0.2"/>
    <row r="57424" hidden="1" x14ac:dyDescent="0.2"/>
    <row r="57425" hidden="1" x14ac:dyDescent="0.2"/>
    <row r="57426" hidden="1" x14ac:dyDescent="0.2"/>
    <row r="57427" hidden="1" x14ac:dyDescent="0.2"/>
    <row r="57428" hidden="1" x14ac:dyDescent="0.2"/>
    <row r="57429" hidden="1" x14ac:dyDescent="0.2"/>
    <row r="57430" hidden="1" x14ac:dyDescent="0.2"/>
    <row r="57431" hidden="1" x14ac:dyDescent="0.2"/>
    <row r="57432" hidden="1" x14ac:dyDescent="0.2"/>
    <row r="57433" hidden="1" x14ac:dyDescent="0.2"/>
    <row r="57434" hidden="1" x14ac:dyDescent="0.2"/>
    <row r="57435" hidden="1" x14ac:dyDescent="0.2"/>
    <row r="57436" hidden="1" x14ac:dyDescent="0.2"/>
    <row r="57437" hidden="1" x14ac:dyDescent="0.2"/>
    <row r="57438" hidden="1" x14ac:dyDescent="0.2"/>
    <row r="57439" hidden="1" x14ac:dyDescent="0.2"/>
    <row r="57440" hidden="1" x14ac:dyDescent="0.2"/>
    <row r="57441" hidden="1" x14ac:dyDescent="0.2"/>
    <row r="57442" hidden="1" x14ac:dyDescent="0.2"/>
    <row r="57443" hidden="1" x14ac:dyDescent="0.2"/>
    <row r="57444" hidden="1" x14ac:dyDescent="0.2"/>
    <row r="57445" hidden="1" x14ac:dyDescent="0.2"/>
    <row r="57446" hidden="1" x14ac:dyDescent="0.2"/>
    <row r="57447" hidden="1" x14ac:dyDescent="0.2"/>
    <row r="57448" hidden="1" x14ac:dyDescent="0.2"/>
    <row r="57449" hidden="1" x14ac:dyDescent="0.2"/>
    <row r="57450" hidden="1" x14ac:dyDescent="0.2"/>
    <row r="57451" hidden="1" x14ac:dyDescent="0.2"/>
    <row r="57452" hidden="1" x14ac:dyDescent="0.2"/>
    <row r="57453" hidden="1" x14ac:dyDescent="0.2"/>
    <row r="57454" hidden="1" x14ac:dyDescent="0.2"/>
    <row r="57455" hidden="1" x14ac:dyDescent="0.2"/>
    <row r="57456" hidden="1" x14ac:dyDescent="0.2"/>
    <row r="57457" hidden="1" x14ac:dyDescent="0.2"/>
    <row r="57458" hidden="1" x14ac:dyDescent="0.2"/>
    <row r="57459" hidden="1" x14ac:dyDescent="0.2"/>
    <row r="57460" hidden="1" x14ac:dyDescent="0.2"/>
    <row r="57461" hidden="1" x14ac:dyDescent="0.2"/>
    <row r="57462" hidden="1" x14ac:dyDescent="0.2"/>
    <row r="57463" hidden="1" x14ac:dyDescent="0.2"/>
    <row r="57464" hidden="1" x14ac:dyDescent="0.2"/>
    <row r="57465" hidden="1" x14ac:dyDescent="0.2"/>
    <row r="57466" hidden="1" x14ac:dyDescent="0.2"/>
    <row r="57467" hidden="1" x14ac:dyDescent="0.2"/>
    <row r="57468" hidden="1" x14ac:dyDescent="0.2"/>
    <row r="57469" hidden="1" x14ac:dyDescent="0.2"/>
    <row r="57470" hidden="1" x14ac:dyDescent="0.2"/>
    <row r="57471" hidden="1" x14ac:dyDescent="0.2"/>
    <row r="57472" hidden="1" x14ac:dyDescent="0.2"/>
    <row r="57473" hidden="1" x14ac:dyDescent="0.2"/>
    <row r="57474" hidden="1" x14ac:dyDescent="0.2"/>
    <row r="57475" hidden="1" x14ac:dyDescent="0.2"/>
    <row r="57476" hidden="1" x14ac:dyDescent="0.2"/>
    <row r="57477" hidden="1" x14ac:dyDescent="0.2"/>
    <row r="57478" hidden="1" x14ac:dyDescent="0.2"/>
    <row r="57479" hidden="1" x14ac:dyDescent="0.2"/>
    <row r="57480" hidden="1" x14ac:dyDescent="0.2"/>
    <row r="57481" hidden="1" x14ac:dyDescent="0.2"/>
    <row r="57482" hidden="1" x14ac:dyDescent="0.2"/>
    <row r="57483" hidden="1" x14ac:dyDescent="0.2"/>
    <row r="57484" hidden="1" x14ac:dyDescent="0.2"/>
    <row r="57485" hidden="1" x14ac:dyDescent="0.2"/>
    <row r="57486" hidden="1" x14ac:dyDescent="0.2"/>
    <row r="57487" hidden="1" x14ac:dyDescent="0.2"/>
    <row r="57488" hidden="1" x14ac:dyDescent="0.2"/>
    <row r="57489" hidden="1" x14ac:dyDescent="0.2"/>
    <row r="57490" hidden="1" x14ac:dyDescent="0.2"/>
    <row r="57491" hidden="1" x14ac:dyDescent="0.2"/>
    <row r="57492" hidden="1" x14ac:dyDescent="0.2"/>
    <row r="57493" hidden="1" x14ac:dyDescent="0.2"/>
    <row r="57494" hidden="1" x14ac:dyDescent="0.2"/>
    <row r="57495" hidden="1" x14ac:dyDescent="0.2"/>
    <row r="57496" hidden="1" x14ac:dyDescent="0.2"/>
    <row r="57497" hidden="1" x14ac:dyDescent="0.2"/>
    <row r="57498" hidden="1" x14ac:dyDescent="0.2"/>
    <row r="57499" hidden="1" x14ac:dyDescent="0.2"/>
    <row r="57500" hidden="1" x14ac:dyDescent="0.2"/>
    <row r="57501" hidden="1" x14ac:dyDescent="0.2"/>
    <row r="57502" hidden="1" x14ac:dyDescent="0.2"/>
    <row r="57503" hidden="1" x14ac:dyDescent="0.2"/>
    <row r="57504" hidden="1" x14ac:dyDescent="0.2"/>
    <row r="57505" hidden="1" x14ac:dyDescent="0.2"/>
    <row r="57506" hidden="1" x14ac:dyDescent="0.2"/>
    <row r="57507" hidden="1" x14ac:dyDescent="0.2"/>
    <row r="57508" hidden="1" x14ac:dyDescent="0.2"/>
    <row r="57509" hidden="1" x14ac:dyDescent="0.2"/>
    <row r="57510" hidden="1" x14ac:dyDescent="0.2"/>
    <row r="57511" hidden="1" x14ac:dyDescent="0.2"/>
    <row r="57512" hidden="1" x14ac:dyDescent="0.2"/>
    <row r="57513" hidden="1" x14ac:dyDescent="0.2"/>
    <row r="57514" hidden="1" x14ac:dyDescent="0.2"/>
    <row r="57515" hidden="1" x14ac:dyDescent="0.2"/>
    <row r="57516" hidden="1" x14ac:dyDescent="0.2"/>
    <row r="57517" hidden="1" x14ac:dyDescent="0.2"/>
    <row r="57518" hidden="1" x14ac:dyDescent="0.2"/>
    <row r="57519" hidden="1" x14ac:dyDescent="0.2"/>
    <row r="57520" hidden="1" x14ac:dyDescent="0.2"/>
    <row r="57521" hidden="1" x14ac:dyDescent="0.2"/>
    <row r="57522" hidden="1" x14ac:dyDescent="0.2"/>
    <row r="57523" hidden="1" x14ac:dyDescent="0.2"/>
    <row r="57524" hidden="1" x14ac:dyDescent="0.2"/>
    <row r="57525" hidden="1" x14ac:dyDescent="0.2"/>
    <row r="57526" hidden="1" x14ac:dyDescent="0.2"/>
    <row r="57527" hidden="1" x14ac:dyDescent="0.2"/>
    <row r="57528" hidden="1" x14ac:dyDescent="0.2"/>
    <row r="57529" hidden="1" x14ac:dyDescent="0.2"/>
    <row r="57530" hidden="1" x14ac:dyDescent="0.2"/>
    <row r="57531" hidden="1" x14ac:dyDescent="0.2"/>
    <row r="57532" hidden="1" x14ac:dyDescent="0.2"/>
    <row r="57533" hidden="1" x14ac:dyDescent="0.2"/>
    <row r="57534" hidden="1" x14ac:dyDescent="0.2"/>
    <row r="57535" hidden="1" x14ac:dyDescent="0.2"/>
    <row r="57536" hidden="1" x14ac:dyDescent="0.2"/>
    <row r="57537" hidden="1" x14ac:dyDescent="0.2"/>
    <row r="57538" hidden="1" x14ac:dyDescent="0.2"/>
    <row r="57539" hidden="1" x14ac:dyDescent="0.2"/>
    <row r="57540" hidden="1" x14ac:dyDescent="0.2"/>
    <row r="57541" hidden="1" x14ac:dyDescent="0.2"/>
    <row r="57542" hidden="1" x14ac:dyDescent="0.2"/>
    <row r="57543" hidden="1" x14ac:dyDescent="0.2"/>
    <row r="57544" hidden="1" x14ac:dyDescent="0.2"/>
    <row r="57545" hidden="1" x14ac:dyDescent="0.2"/>
    <row r="57546" hidden="1" x14ac:dyDescent="0.2"/>
    <row r="57547" hidden="1" x14ac:dyDescent="0.2"/>
    <row r="57548" hidden="1" x14ac:dyDescent="0.2"/>
    <row r="57549" hidden="1" x14ac:dyDescent="0.2"/>
    <row r="57550" hidden="1" x14ac:dyDescent="0.2"/>
    <row r="57551" hidden="1" x14ac:dyDescent="0.2"/>
    <row r="57552" hidden="1" x14ac:dyDescent="0.2"/>
    <row r="57553" hidden="1" x14ac:dyDescent="0.2"/>
    <row r="57554" hidden="1" x14ac:dyDescent="0.2"/>
    <row r="57555" hidden="1" x14ac:dyDescent="0.2"/>
    <row r="57556" hidden="1" x14ac:dyDescent="0.2"/>
    <row r="57557" hidden="1" x14ac:dyDescent="0.2"/>
    <row r="57558" hidden="1" x14ac:dyDescent="0.2"/>
    <row r="57559" hidden="1" x14ac:dyDescent="0.2"/>
    <row r="57560" hidden="1" x14ac:dyDescent="0.2"/>
    <row r="57561" hidden="1" x14ac:dyDescent="0.2"/>
    <row r="57562" hidden="1" x14ac:dyDescent="0.2"/>
    <row r="57563" hidden="1" x14ac:dyDescent="0.2"/>
    <row r="57564" hidden="1" x14ac:dyDescent="0.2"/>
    <row r="57565" hidden="1" x14ac:dyDescent="0.2"/>
    <row r="57566" hidden="1" x14ac:dyDescent="0.2"/>
    <row r="57567" hidden="1" x14ac:dyDescent="0.2"/>
    <row r="57568" hidden="1" x14ac:dyDescent="0.2"/>
    <row r="57569" hidden="1" x14ac:dyDescent="0.2"/>
    <row r="57570" hidden="1" x14ac:dyDescent="0.2"/>
    <row r="57571" hidden="1" x14ac:dyDescent="0.2"/>
    <row r="57572" hidden="1" x14ac:dyDescent="0.2"/>
    <row r="57573" hidden="1" x14ac:dyDescent="0.2"/>
    <row r="57574" hidden="1" x14ac:dyDescent="0.2"/>
    <row r="57575" hidden="1" x14ac:dyDescent="0.2"/>
    <row r="57576" hidden="1" x14ac:dyDescent="0.2"/>
    <row r="57577" hidden="1" x14ac:dyDescent="0.2"/>
    <row r="57578" hidden="1" x14ac:dyDescent="0.2"/>
    <row r="57579" hidden="1" x14ac:dyDescent="0.2"/>
    <row r="57580" hidden="1" x14ac:dyDescent="0.2"/>
    <row r="57581" hidden="1" x14ac:dyDescent="0.2"/>
    <row r="57582" hidden="1" x14ac:dyDescent="0.2"/>
    <row r="57583" hidden="1" x14ac:dyDescent="0.2"/>
    <row r="57584" hidden="1" x14ac:dyDescent="0.2"/>
    <row r="57585" hidden="1" x14ac:dyDescent="0.2"/>
    <row r="57586" hidden="1" x14ac:dyDescent="0.2"/>
    <row r="57587" hidden="1" x14ac:dyDescent="0.2"/>
    <row r="57588" hidden="1" x14ac:dyDescent="0.2"/>
    <row r="57589" hidden="1" x14ac:dyDescent="0.2"/>
    <row r="57590" hidden="1" x14ac:dyDescent="0.2"/>
    <row r="57591" hidden="1" x14ac:dyDescent="0.2"/>
    <row r="57592" hidden="1" x14ac:dyDescent="0.2"/>
    <row r="57593" hidden="1" x14ac:dyDescent="0.2"/>
    <row r="57594" hidden="1" x14ac:dyDescent="0.2"/>
    <row r="57595" hidden="1" x14ac:dyDescent="0.2"/>
    <row r="57596" hidden="1" x14ac:dyDescent="0.2"/>
    <row r="57597" hidden="1" x14ac:dyDescent="0.2"/>
    <row r="57598" hidden="1" x14ac:dyDescent="0.2"/>
    <row r="57599" hidden="1" x14ac:dyDescent="0.2"/>
    <row r="57600" hidden="1" x14ac:dyDescent="0.2"/>
    <row r="57601" hidden="1" x14ac:dyDescent="0.2"/>
    <row r="57602" hidden="1" x14ac:dyDescent="0.2"/>
    <row r="57603" hidden="1" x14ac:dyDescent="0.2"/>
    <row r="57604" hidden="1" x14ac:dyDescent="0.2"/>
    <row r="57605" hidden="1" x14ac:dyDescent="0.2"/>
    <row r="57606" hidden="1" x14ac:dyDescent="0.2"/>
    <row r="57607" hidden="1" x14ac:dyDescent="0.2"/>
    <row r="57608" hidden="1" x14ac:dyDescent="0.2"/>
    <row r="57609" hidden="1" x14ac:dyDescent="0.2"/>
    <row r="57610" hidden="1" x14ac:dyDescent="0.2"/>
    <row r="57611" hidden="1" x14ac:dyDescent="0.2"/>
    <row r="57612" hidden="1" x14ac:dyDescent="0.2"/>
    <row r="57613" hidden="1" x14ac:dyDescent="0.2"/>
    <row r="57614" hidden="1" x14ac:dyDescent="0.2"/>
    <row r="57615" hidden="1" x14ac:dyDescent="0.2"/>
    <row r="57616" hidden="1" x14ac:dyDescent="0.2"/>
    <row r="57617" hidden="1" x14ac:dyDescent="0.2"/>
    <row r="57618" hidden="1" x14ac:dyDescent="0.2"/>
    <row r="57619" hidden="1" x14ac:dyDescent="0.2"/>
    <row r="57620" hidden="1" x14ac:dyDescent="0.2"/>
    <row r="57621" hidden="1" x14ac:dyDescent="0.2"/>
    <row r="57622" hidden="1" x14ac:dyDescent="0.2"/>
    <row r="57623" hidden="1" x14ac:dyDescent="0.2"/>
    <row r="57624" hidden="1" x14ac:dyDescent="0.2"/>
    <row r="57625" hidden="1" x14ac:dyDescent="0.2"/>
    <row r="57626" hidden="1" x14ac:dyDescent="0.2"/>
    <row r="57627" hidden="1" x14ac:dyDescent="0.2"/>
    <row r="57628" hidden="1" x14ac:dyDescent="0.2"/>
    <row r="57629" hidden="1" x14ac:dyDescent="0.2"/>
    <row r="57630" hidden="1" x14ac:dyDescent="0.2"/>
    <row r="57631" hidden="1" x14ac:dyDescent="0.2"/>
    <row r="57632" hidden="1" x14ac:dyDescent="0.2"/>
    <row r="57633" hidden="1" x14ac:dyDescent="0.2"/>
    <row r="57634" hidden="1" x14ac:dyDescent="0.2"/>
    <row r="57635" hidden="1" x14ac:dyDescent="0.2"/>
    <row r="57636" hidden="1" x14ac:dyDescent="0.2"/>
    <row r="57637" hidden="1" x14ac:dyDescent="0.2"/>
    <row r="57638" hidden="1" x14ac:dyDescent="0.2"/>
    <row r="57639" hidden="1" x14ac:dyDescent="0.2"/>
    <row r="57640" hidden="1" x14ac:dyDescent="0.2"/>
    <row r="57641" hidden="1" x14ac:dyDescent="0.2"/>
    <row r="57642" hidden="1" x14ac:dyDescent="0.2"/>
    <row r="57643" hidden="1" x14ac:dyDescent="0.2"/>
    <row r="57644" hidden="1" x14ac:dyDescent="0.2"/>
    <row r="57645" hidden="1" x14ac:dyDescent="0.2"/>
    <row r="57646" hidden="1" x14ac:dyDescent="0.2"/>
    <row r="57647" hidden="1" x14ac:dyDescent="0.2"/>
    <row r="57648" hidden="1" x14ac:dyDescent="0.2"/>
    <row r="57649" hidden="1" x14ac:dyDescent="0.2"/>
    <row r="57650" hidden="1" x14ac:dyDescent="0.2"/>
    <row r="57651" hidden="1" x14ac:dyDescent="0.2"/>
    <row r="57652" hidden="1" x14ac:dyDescent="0.2"/>
    <row r="57653" hidden="1" x14ac:dyDescent="0.2"/>
    <row r="57654" hidden="1" x14ac:dyDescent="0.2"/>
    <row r="57655" hidden="1" x14ac:dyDescent="0.2"/>
    <row r="57656" hidden="1" x14ac:dyDescent="0.2"/>
    <row r="57657" hidden="1" x14ac:dyDescent="0.2"/>
    <row r="57658" hidden="1" x14ac:dyDescent="0.2"/>
    <row r="57659" hidden="1" x14ac:dyDescent="0.2"/>
    <row r="57660" hidden="1" x14ac:dyDescent="0.2"/>
    <row r="57661" hidden="1" x14ac:dyDescent="0.2"/>
    <row r="57662" hidden="1" x14ac:dyDescent="0.2"/>
    <row r="57663" hidden="1" x14ac:dyDescent="0.2"/>
    <row r="57664" hidden="1" x14ac:dyDescent="0.2"/>
    <row r="57665" hidden="1" x14ac:dyDescent="0.2"/>
    <row r="57666" hidden="1" x14ac:dyDescent="0.2"/>
    <row r="57667" hidden="1" x14ac:dyDescent="0.2"/>
    <row r="57668" hidden="1" x14ac:dyDescent="0.2"/>
    <row r="57669" hidden="1" x14ac:dyDescent="0.2"/>
    <row r="57670" hidden="1" x14ac:dyDescent="0.2"/>
    <row r="57671" hidden="1" x14ac:dyDescent="0.2"/>
    <row r="57672" hidden="1" x14ac:dyDescent="0.2"/>
    <row r="57673" hidden="1" x14ac:dyDescent="0.2"/>
    <row r="57674" hidden="1" x14ac:dyDescent="0.2"/>
    <row r="57675" hidden="1" x14ac:dyDescent="0.2"/>
    <row r="57676" hidden="1" x14ac:dyDescent="0.2"/>
    <row r="57677" hidden="1" x14ac:dyDescent="0.2"/>
    <row r="57678" hidden="1" x14ac:dyDescent="0.2"/>
    <row r="57679" hidden="1" x14ac:dyDescent="0.2"/>
    <row r="57680" hidden="1" x14ac:dyDescent="0.2"/>
    <row r="57681" hidden="1" x14ac:dyDescent="0.2"/>
    <row r="57682" hidden="1" x14ac:dyDescent="0.2"/>
    <row r="57683" hidden="1" x14ac:dyDescent="0.2"/>
    <row r="57684" hidden="1" x14ac:dyDescent="0.2"/>
    <row r="57685" hidden="1" x14ac:dyDescent="0.2"/>
    <row r="57686" hidden="1" x14ac:dyDescent="0.2"/>
    <row r="57687" hidden="1" x14ac:dyDescent="0.2"/>
    <row r="57688" hidden="1" x14ac:dyDescent="0.2"/>
    <row r="57689" hidden="1" x14ac:dyDescent="0.2"/>
    <row r="57690" hidden="1" x14ac:dyDescent="0.2"/>
    <row r="57691" hidden="1" x14ac:dyDescent="0.2"/>
    <row r="57692" hidden="1" x14ac:dyDescent="0.2"/>
    <row r="57693" hidden="1" x14ac:dyDescent="0.2"/>
    <row r="57694" hidden="1" x14ac:dyDescent="0.2"/>
    <row r="57695" hidden="1" x14ac:dyDescent="0.2"/>
    <row r="57696" hidden="1" x14ac:dyDescent="0.2"/>
    <row r="57697" hidden="1" x14ac:dyDescent="0.2"/>
    <row r="57698" hidden="1" x14ac:dyDescent="0.2"/>
    <row r="57699" hidden="1" x14ac:dyDescent="0.2"/>
    <row r="57700" hidden="1" x14ac:dyDescent="0.2"/>
    <row r="57701" hidden="1" x14ac:dyDescent="0.2"/>
    <row r="57702" hidden="1" x14ac:dyDescent="0.2"/>
    <row r="57703" hidden="1" x14ac:dyDescent="0.2"/>
    <row r="57704" hidden="1" x14ac:dyDescent="0.2"/>
    <row r="57705" hidden="1" x14ac:dyDescent="0.2"/>
    <row r="57706" hidden="1" x14ac:dyDescent="0.2"/>
    <row r="57707" hidden="1" x14ac:dyDescent="0.2"/>
    <row r="57708" hidden="1" x14ac:dyDescent="0.2"/>
    <row r="57709" hidden="1" x14ac:dyDescent="0.2"/>
    <row r="57710" hidden="1" x14ac:dyDescent="0.2"/>
    <row r="57711" hidden="1" x14ac:dyDescent="0.2"/>
    <row r="57712" hidden="1" x14ac:dyDescent="0.2"/>
    <row r="57713" hidden="1" x14ac:dyDescent="0.2"/>
    <row r="57714" hidden="1" x14ac:dyDescent="0.2"/>
    <row r="57715" hidden="1" x14ac:dyDescent="0.2"/>
    <row r="57716" hidden="1" x14ac:dyDescent="0.2"/>
    <row r="57717" hidden="1" x14ac:dyDescent="0.2"/>
    <row r="57718" hidden="1" x14ac:dyDescent="0.2"/>
    <row r="57719" hidden="1" x14ac:dyDescent="0.2"/>
    <row r="57720" hidden="1" x14ac:dyDescent="0.2"/>
    <row r="57721" hidden="1" x14ac:dyDescent="0.2"/>
    <row r="57722" hidden="1" x14ac:dyDescent="0.2"/>
    <row r="57723" hidden="1" x14ac:dyDescent="0.2"/>
    <row r="57724" hidden="1" x14ac:dyDescent="0.2"/>
    <row r="57725" hidden="1" x14ac:dyDescent="0.2"/>
    <row r="57726" hidden="1" x14ac:dyDescent="0.2"/>
    <row r="57727" hidden="1" x14ac:dyDescent="0.2"/>
    <row r="57728" hidden="1" x14ac:dyDescent="0.2"/>
    <row r="57729" hidden="1" x14ac:dyDescent="0.2"/>
    <row r="57730" hidden="1" x14ac:dyDescent="0.2"/>
    <row r="57731" hidden="1" x14ac:dyDescent="0.2"/>
    <row r="57732" hidden="1" x14ac:dyDescent="0.2"/>
    <row r="57733" hidden="1" x14ac:dyDescent="0.2"/>
    <row r="57734" hidden="1" x14ac:dyDescent="0.2"/>
    <row r="57735" hidden="1" x14ac:dyDescent="0.2"/>
    <row r="57736" hidden="1" x14ac:dyDescent="0.2"/>
    <row r="57737" hidden="1" x14ac:dyDescent="0.2"/>
    <row r="57738" hidden="1" x14ac:dyDescent="0.2"/>
    <row r="57739" hidden="1" x14ac:dyDescent="0.2"/>
    <row r="57740" hidden="1" x14ac:dyDescent="0.2"/>
    <row r="57741" hidden="1" x14ac:dyDescent="0.2"/>
    <row r="57742" hidden="1" x14ac:dyDescent="0.2"/>
    <row r="57743" hidden="1" x14ac:dyDescent="0.2"/>
    <row r="57744" hidden="1" x14ac:dyDescent="0.2"/>
    <row r="57745" hidden="1" x14ac:dyDescent="0.2"/>
    <row r="57746" hidden="1" x14ac:dyDescent="0.2"/>
    <row r="57747" hidden="1" x14ac:dyDescent="0.2"/>
    <row r="57748" hidden="1" x14ac:dyDescent="0.2"/>
    <row r="57749" hidden="1" x14ac:dyDescent="0.2"/>
    <row r="57750" hidden="1" x14ac:dyDescent="0.2"/>
    <row r="57751" hidden="1" x14ac:dyDescent="0.2"/>
    <row r="57752" hidden="1" x14ac:dyDescent="0.2"/>
    <row r="57753" hidden="1" x14ac:dyDescent="0.2"/>
    <row r="57754" hidden="1" x14ac:dyDescent="0.2"/>
    <row r="57755" hidden="1" x14ac:dyDescent="0.2"/>
    <row r="57756" hidden="1" x14ac:dyDescent="0.2"/>
    <row r="57757" hidden="1" x14ac:dyDescent="0.2"/>
    <row r="57758" hidden="1" x14ac:dyDescent="0.2"/>
    <row r="57759" hidden="1" x14ac:dyDescent="0.2"/>
    <row r="57760" hidden="1" x14ac:dyDescent="0.2"/>
    <row r="57761" hidden="1" x14ac:dyDescent="0.2"/>
    <row r="57762" hidden="1" x14ac:dyDescent="0.2"/>
    <row r="57763" hidden="1" x14ac:dyDescent="0.2"/>
    <row r="57764" hidden="1" x14ac:dyDescent="0.2"/>
    <row r="57765" hidden="1" x14ac:dyDescent="0.2"/>
    <row r="57766" hidden="1" x14ac:dyDescent="0.2"/>
    <row r="57767" hidden="1" x14ac:dyDescent="0.2"/>
    <row r="57768" hidden="1" x14ac:dyDescent="0.2"/>
    <row r="57769" hidden="1" x14ac:dyDescent="0.2"/>
    <row r="57770" hidden="1" x14ac:dyDescent="0.2"/>
    <row r="57771" hidden="1" x14ac:dyDescent="0.2"/>
    <row r="57772" hidden="1" x14ac:dyDescent="0.2"/>
    <row r="57773" hidden="1" x14ac:dyDescent="0.2"/>
    <row r="57774" hidden="1" x14ac:dyDescent="0.2"/>
    <row r="57775" hidden="1" x14ac:dyDescent="0.2"/>
    <row r="57776" hidden="1" x14ac:dyDescent="0.2"/>
    <row r="57777" hidden="1" x14ac:dyDescent="0.2"/>
    <row r="57778" hidden="1" x14ac:dyDescent="0.2"/>
    <row r="57779" hidden="1" x14ac:dyDescent="0.2"/>
    <row r="57780" hidden="1" x14ac:dyDescent="0.2"/>
    <row r="57781" hidden="1" x14ac:dyDescent="0.2"/>
    <row r="57782" hidden="1" x14ac:dyDescent="0.2"/>
    <row r="57783" hidden="1" x14ac:dyDescent="0.2"/>
    <row r="57784" hidden="1" x14ac:dyDescent="0.2"/>
    <row r="57785" hidden="1" x14ac:dyDescent="0.2"/>
    <row r="57786" hidden="1" x14ac:dyDescent="0.2"/>
    <row r="57787" hidden="1" x14ac:dyDescent="0.2"/>
    <row r="57788" hidden="1" x14ac:dyDescent="0.2"/>
    <row r="57789" hidden="1" x14ac:dyDescent="0.2"/>
    <row r="57790" hidden="1" x14ac:dyDescent="0.2"/>
    <row r="57791" hidden="1" x14ac:dyDescent="0.2"/>
    <row r="57792" hidden="1" x14ac:dyDescent="0.2"/>
    <row r="57793" hidden="1" x14ac:dyDescent="0.2"/>
    <row r="57794" hidden="1" x14ac:dyDescent="0.2"/>
    <row r="57795" hidden="1" x14ac:dyDescent="0.2"/>
    <row r="57796" hidden="1" x14ac:dyDescent="0.2"/>
    <row r="57797" hidden="1" x14ac:dyDescent="0.2"/>
    <row r="57798" hidden="1" x14ac:dyDescent="0.2"/>
    <row r="57799" hidden="1" x14ac:dyDescent="0.2"/>
    <row r="57800" hidden="1" x14ac:dyDescent="0.2"/>
    <row r="57801" hidden="1" x14ac:dyDescent="0.2"/>
    <row r="57802" hidden="1" x14ac:dyDescent="0.2"/>
    <row r="57803" hidden="1" x14ac:dyDescent="0.2"/>
    <row r="57804" hidden="1" x14ac:dyDescent="0.2"/>
    <row r="57805" hidden="1" x14ac:dyDescent="0.2"/>
    <row r="57806" hidden="1" x14ac:dyDescent="0.2"/>
    <row r="57807" hidden="1" x14ac:dyDescent="0.2"/>
    <row r="57808" hidden="1" x14ac:dyDescent="0.2"/>
    <row r="57809" hidden="1" x14ac:dyDescent="0.2"/>
    <row r="57810" hidden="1" x14ac:dyDescent="0.2"/>
    <row r="57811" hidden="1" x14ac:dyDescent="0.2"/>
    <row r="57812" hidden="1" x14ac:dyDescent="0.2"/>
    <row r="57813" hidden="1" x14ac:dyDescent="0.2"/>
    <row r="57814" hidden="1" x14ac:dyDescent="0.2"/>
    <row r="57815" hidden="1" x14ac:dyDescent="0.2"/>
    <row r="57816" hidden="1" x14ac:dyDescent="0.2"/>
    <row r="57817" hidden="1" x14ac:dyDescent="0.2"/>
    <row r="57818" hidden="1" x14ac:dyDescent="0.2"/>
    <row r="57819" hidden="1" x14ac:dyDescent="0.2"/>
    <row r="57820" hidden="1" x14ac:dyDescent="0.2"/>
    <row r="57821" hidden="1" x14ac:dyDescent="0.2"/>
    <row r="57822" hidden="1" x14ac:dyDescent="0.2"/>
    <row r="57823" hidden="1" x14ac:dyDescent="0.2"/>
    <row r="57824" hidden="1" x14ac:dyDescent="0.2"/>
    <row r="57825" hidden="1" x14ac:dyDescent="0.2"/>
    <row r="57826" hidden="1" x14ac:dyDescent="0.2"/>
    <row r="57827" hidden="1" x14ac:dyDescent="0.2"/>
    <row r="57828" hidden="1" x14ac:dyDescent="0.2"/>
    <row r="57829" hidden="1" x14ac:dyDescent="0.2"/>
    <row r="57830" hidden="1" x14ac:dyDescent="0.2"/>
    <row r="57831" hidden="1" x14ac:dyDescent="0.2"/>
    <row r="57832" hidden="1" x14ac:dyDescent="0.2"/>
    <row r="57833" hidden="1" x14ac:dyDescent="0.2"/>
    <row r="57834" hidden="1" x14ac:dyDescent="0.2"/>
    <row r="57835" hidden="1" x14ac:dyDescent="0.2"/>
    <row r="57836" hidden="1" x14ac:dyDescent="0.2"/>
    <row r="57837" hidden="1" x14ac:dyDescent="0.2"/>
    <row r="57838" hidden="1" x14ac:dyDescent="0.2"/>
    <row r="57839" hidden="1" x14ac:dyDescent="0.2"/>
    <row r="57840" hidden="1" x14ac:dyDescent="0.2"/>
    <row r="57841" hidden="1" x14ac:dyDescent="0.2"/>
    <row r="57842" hidden="1" x14ac:dyDescent="0.2"/>
    <row r="57843" hidden="1" x14ac:dyDescent="0.2"/>
    <row r="57844" hidden="1" x14ac:dyDescent="0.2"/>
    <row r="57845" hidden="1" x14ac:dyDescent="0.2"/>
    <row r="57846" hidden="1" x14ac:dyDescent="0.2"/>
    <row r="57847" hidden="1" x14ac:dyDescent="0.2"/>
    <row r="57848" hidden="1" x14ac:dyDescent="0.2"/>
    <row r="57849" hidden="1" x14ac:dyDescent="0.2"/>
    <row r="57850" hidden="1" x14ac:dyDescent="0.2"/>
    <row r="57851" hidden="1" x14ac:dyDescent="0.2"/>
    <row r="57852" hidden="1" x14ac:dyDescent="0.2"/>
    <row r="57853" hidden="1" x14ac:dyDescent="0.2"/>
    <row r="57854" hidden="1" x14ac:dyDescent="0.2"/>
    <row r="57855" hidden="1" x14ac:dyDescent="0.2"/>
    <row r="57856" hidden="1" x14ac:dyDescent="0.2"/>
    <row r="57857" hidden="1" x14ac:dyDescent="0.2"/>
    <row r="57858" hidden="1" x14ac:dyDescent="0.2"/>
    <row r="57859" hidden="1" x14ac:dyDescent="0.2"/>
    <row r="57860" hidden="1" x14ac:dyDescent="0.2"/>
    <row r="57861" hidden="1" x14ac:dyDescent="0.2"/>
    <row r="57862" hidden="1" x14ac:dyDescent="0.2"/>
    <row r="57863" hidden="1" x14ac:dyDescent="0.2"/>
    <row r="57864" hidden="1" x14ac:dyDescent="0.2"/>
    <row r="57865" hidden="1" x14ac:dyDescent="0.2"/>
    <row r="57866" hidden="1" x14ac:dyDescent="0.2"/>
    <row r="57867" hidden="1" x14ac:dyDescent="0.2"/>
    <row r="57868" hidden="1" x14ac:dyDescent="0.2"/>
    <row r="57869" hidden="1" x14ac:dyDescent="0.2"/>
    <row r="57870" hidden="1" x14ac:dyDescent="0.2"/>
    <row r="57871" hidden="1" x14ac:dyDescent="0.2"/>
    <row r="57872" hidden="1" x14ac:dyDescent="0.2"/>
    <row r="57873" hidden="1" x14ac:dyDescent="0.2"/>
    <row r="57874" hidden="1" x14ac:dyDescent="0.2"/>
    <row r="57875" hidden="1" x14ac:dyDescent="0.2"/>
    <row r="57876" hidden="1" x14ac:dyDescent="0.2"/>
    <row r="57877" hidden="1" x14ac:dyDescent="0.2"/>
    <row r="57878" hidden="1" x14ac:dyDescent="0.2"/>
    <row r="57879" hidden="1" x14ac:dyDescent="0.2"/>
    <row r="57880" hidden="1" x14ac:dyDescent="0.2"/>
    <row r="57881" hidden="1" x14ac:dyDescent="0.2"/>
    <row r="57882" hidden="1" x14ac:dyDescent="0.2"/>
    <row r="57883" hidden="1" x14ac:dyDescent="0.2"/>
    <row r="57884" hidden="1" x14ac:dyDescent="0.2"/>
    <row r="57885" hidden="1" x14ac:dyDescent="0.2"/>
    <row r="57886" hidden="1" x14ac:dyDescent="0.2"/>
    <row r="57887" hidden="1" x14ac:dyDescent="0.2"/>
    <row r="57888" hidden="1" x14ac:dyDescent="0.2"/>
    <row r="57889" hidden="1" x14ac:dyDescent="0.2"/>
    <row r="57890" hidden="1" x14ac:dyDescent="0.2"/>
    <row r="57891" hidden="1" x14ac:dyDescent="0.2"/>
    <row r="57892" hidden="1" x14ac:dyDescent="0.2"/>
    <row r="57893" hidden="1" x14ac:dyDescent="0.2"/>
    <row r="57894" hidden="1" x14ac:dyDescent="0.2"/>
    <row r="57895" hidden="1" x14ac:dyDescent="0.2"/>
    <row r="57896" hidden="1" x14ac:dyDescent="0.2"/>
    <row r="57897" hidden="1" x14ac:dyDescent="0.2"/>
    <row r="57898" hidden="1" x14ac:dyDescent="0.2"/>
    <row r="57899" hidden="1" x14ac:dyDescent="0.2"/>
    <row r="57900" hidden="1" x14ac:dyDescent="0.2"/>
    <row r="57901" hidden="1" x14ac:dyDescent="0.2"/>
    <row r="57902" hidden="1" x14ac:dyDescent="0.2"/>
    <row r="57903" hidden="1" x14ac:dyDescent="0.2"/>
    <row r="57904" hidden="1" x14ac:dyDescent="0.2"/>
    <row r="57905" hidden="1" x14ac:dyDescent="0.2"/>
    <row r="57906" hidden="1" x14ac:dyDescent="0.2"/>
    <row r="57907" hidden="1" x14ac:dyDescent="0.2"/>
    <row r="57908" hidden="1" x14ac:dyDescent="0.2"/>
    <row r="57909" hidden="1" x14ac:dyDescent="0.2"/>
    <row r="57910" hidden="1" x14ac:dyDescent="0.2"/>
    <row r="57911" hidden="1" x14ac:dyDescent="0.2"/>
    <row r="57912" hidden="1" x14ac:dyDescent="0.2"/>
    <row r="57913" hidden="1" x14ac:dyDescent="0.2"/>
    <row r="57914" hidden="1" x14ac:dyDescent="0.2"/>
    <row r="57915" hidden="1" x14ac:dyDescent="0.2"/>
    <row r="57916" hidden="1" x14ac:dyDescent="0.2"/>
    <row r="57917" hidden="1" x14ac:dyDescent="0.2"/>
    <row r="57918" hidden="1" x14ac:dyDescent="0.2"/>
    <row r="57919" hidden="1" x14ac:dyDescent="0.2"/>
    <row r="57920" hidden="1" x14ac:dyDescent="0.2"/>
    <row r="57921" hidden="1" x14ac:dyDescent="0.2"/>
    <row r="57922" hidden="1" x14ac:dyDescent="0.2"/>
    <row r="57923" hidden="1" x14ac:dyDescent="0.2"/>
    <row r="57924" hidden="1" x14ac:dyDescent="0.2"/>
    <row r="57925" hidden="1" x14ac:dyDescent="0.2"/>
    <row r="57926" hidden="1" x14ac:dyDescent="0.2"/>
    <row r="57927" hidden="1" x14ac:dyDescent="0.2"/>
    <row r="57928" hidden="1" x14ac:dyDescent="0.2"/>
    <row r="57929" hidden="1" x14ac:dyDescent="0.2"/>
    <row r="57930" hidden="1" x14ac:dyDescent="0.2"/>
    <row r="57931" hidden="1" x14ac:dyDescent="0.2"/>
    <row r="57932" hidden="1" x14ac:dyDescent="0.2"/>
    <row r="57933" hidden="1" x14ac:dyDescent="0.2"/>
    <row r="57934" hidden="1" x14ac:dyDescent="0.2"/>
    <row r="57935" hidden="1" x14ac:dyDescent="0.2"/>
    <row r="57936" hidden="1" x14ac:dyDescent="0.2"/>
    <row r="57937" hidden="1" x14ac:dyDescent="0.2"/>
    <row r="57938" hidden="1" x14ac:dyDescent="0.2"/>
    <row r="57939" hidden="1" x14ac:dyDescent="0.2"/>
    <row r="57940" hidden="1" x14ac:dyDescent="0.2"/>
    <row r="57941" hidden="1" x14ac:dyDescent="0.2"/>
    <row r="57942" hidden="1" x14ac:dyDescent="0.2"/>
    <row r="57943" hidden="1" x14ac:dyDescent="0.2"/>
    <row r="57944" hidden="1" x14ac:dyDescent="0.2"/>
    <row r="57945" hidden="1" x14ac:dyDescent="0.2"/>
    <row r="57946" hidden="1" x14ac:dyDescent="0.2"/>
    <row r="57947" hidden="1" x14ac:dyDescent="0.2"/>
    <row r="57948" hidden="1" x14ac:dyDescent="0.2"/>
    <row r="57949" hidden="1" x14ac:dyDescent="0.2"/>
    <row r="57950" hidden="1" x14ac:dyDescent="0.2"/>
    <row r="57951" hidden="1" x14ac:dyDescent="0.2"/>
    <row r="57952" hidden="1" x14ac:dyDescent="0.2"/>
    <row r="57953" hidden="1" x14ac:dyDescent="0.2"/>
    <row r="57954" hidden="1" x14ac:dyDescent="0.2"/>
    <row r="57955" hidden="1" x14ac:dyDescent="0.2"/>
    <row r="57956" hidden="1" x14ac:dyDescent="0.2"/>
    <row r="57957" hidden="1" x14ac:dyDescent="0.2"/>
    <row r="57958" hidden="1" x14ac:dyDescent="0.2"/>
    <row r="57959" hidden="1" x14ac:dyDescent="0.2"/>
    <row r="57960" hidden="1" x14ac:dyDescent="0.2"/>
    <row r="57961" hidden="1" x14ac:dyDescent="0.2"/>
    <row r="57962" hidden="1" x14ac:dyDescent="0.2"/>
    <row r="57963" hidden="1" x14ac:dyDescent="0.2"/>
    <row r="57964" hidden="1" x14ac:dyDescent="0.2"/>
    <row r="57965" hidden="1" x14ac:dyDescent="0.2"/>
    <row r="57966" hidden="1" x14ac:dyDescent="0.2"/>
    <row r="57967" hidden="1" x14ac:dyDescent="0.2"/>
    <row r="57968" hidden="1" x14ac:dyDescent="0.2"/>
    <row r="57969" hidden="1" x14ac:dyDescent="0.2"/>
    <row r="57970" hidden="1" x14ac:dyDescent="0.2"/>
    <row r="57971" hidden="1" x14ac:dyDescent="0.2"/>
    <row r="57972" hidden="1" x14ac:dyDescent="0.2"/>
    <row r="57973" hidden="1" x14ac:dyDescent="0.2"/>
    <row r="57974" hidden="1" x14ac:dyDescent="0.2"/>
    <row r="57975" hidden="1" x14ac:dyDescent="0.2"/>
    <row r="57976" hidden="1" x14ac:dyDescent="0.2"/>
    <row r="57977" hidden="1" x14ac:dyDescent="0.2"/>
    <row r="57978" hidden="1" x14ac:dyDescent="0.2"/>
    <row r="57979" hidden="1" x14ac:dyDescent="0.2"/>
    <row r="57980" hidden="1" x14ac:dyDescent="0.2"/>
    <row r="57981" hidden="1" x14ac:dyDescent="0.2"/>
    <row r="57982" hidden="1" x14ac:dyDescent="0.2"/>
    <row r="57983" hidden="1" x14ac:dyDescent="0.2"/>
    <row r="57984" hidden="1" x14ac:dyDescent="0.2"/>
    <row r="57985" hidden="1" x14ac:dyDescent="0.2"/>
    <row r="57986" hidden="1" x14ac:dyDescent="0.2"/>
    <row r="57987" hidden="1" x14ac:dyDescent="0.2"/>
    <row r="57988" hidden="1" x14ac:dyDescent="0.2"/>
    <row r="57989" hidden="1" x14ac:dyDescent="0.2"/>
    <row r="57990" hidden="1" x14ac:dyDescent="0.2"/>
    <row r="57991" hidden="1" x14ac:dyDescent="0.2"/>
    <row r="57992" hidden="1" x14ac:dyDescent="0.2"/>
    <row r="57993" hidden="1" x14ac:dyDescent="0.2"/>
    <row r="57994" hidden="1" x14ac:dyDescent="0.2"/>
    <row r="57995" hidden="1" x14ac:dyDescent="0.2"/>
    <row r="57996" hidden="1" x14ac:dyDescent="0.2"/>
    <row r="57997" hidden="1" x14ac:dyDescent="0.2"/>
    <row r="57998" hidden="1" x14ac:dyDescent="0.2"/>
    <row r="57999" hidden="1" x14ac:dyDescent="0.2"/>
    <row r="58000" hidden="1" x14ac:dyDescent="0.2"/>
    <row r="58001" hidden="1" x14ac:dyDescent="0.2"/>
    <row r="58002" hidden="1" x14ac:dyDescent="0.2"/>
    <row r="58003" hidden="1" x14ac:dyDescent="0.2"/>
    <row r="58004" hidden="1" x14ac:dyDescent="0.2"/>
    <row r="58005" hidden="1" x14ac:dyDescent="0.2"/>
    <row r="58006" hidden="1" x14ac:dyDescent="0.2"/>
    <row r="58007" hidden="1" x14ac:dyDescent="0.2"/>
    <row r="58008" hidden="1" x14ac:dyDescent="0.2"/>
    <row r="58009" hidden="1" x14ac:dyDescent="0.2"/>
    <row r="58010" hidden="1" x14ac:dyDescent="0.2"/>
    <row r="58011" hidden="1" x14ac:dyDescent="0.2"/>
    <row r="58012" hidden="1" x14ac:dyDescent="0.2"/>
    <row r="58013" hidden="1" x14ac:dyDescent="0.2"/>
    <row r="58014" hidden="1" x14ac:dyDescent="0.2"/>
    <row r="58015" hidden="1" x14ac:dyDescent="0.2"/>
    <row r="58016" hidden="1" x14ac:dyDescent="0.2"/>
    <row r="58017" hidden="1" x14ac:dyDescent="0.2"/>
    <row r="58018" hidden="1" x14ac:dyDescent="0.2"/>
    <row r="58019" hidden="1" x14ac:dyDescent="0.2"/>
    <row r="58020" hidden="1" x14ac:dyDescent="0.2"/>
    <row r="58021" hidden="1" x14ac:dyDescent="0.2"/>
    <row r="58022" hidden="1" x14ac:dyDescent="0.2"/>
    <row r="58023" hidden="1" x14ac:dyDescent="0.2"/>
    <row r="58024" hidden="1" x14ac:dyDescent="0.2"/>
    <row r="58025" hidden="1" x14ac:dyDescent="0.2"/>
    <row r="58026" hidden="1" x14ac:dyDescent="0.2"/>
    <row r="58027" hidden="1" x14ac:dyDescent="0.2"/>
    <row r="58028" hidden="1" x14ac:dyDescent="0.2"/>
    <row r="58029" hidden="1" x14ac:dyDescent="0.2"/>
    <row r="58030" hidden="1" x14ac:dyDescent="0.2"/>
    <row r="58031" hidden="1" x14ac:dyDescent="0.2"/>
    <row r="58032" hidden="1" x14ac:dyDescent="0.2"/>
    <row r="58033" hidden="1" x14ac:dyDescent="0.2"/>
    <row r="58034" hidden="1" x14ac:dyDescent="0.2"/>
    <row r="58035" hidden="1" x14ac:dyDescent="0.2"/>
    <row r="58036" hidden="1" x14ac:dyDescent="0.2"/>
    <row r="58037" hidden="1" x14ac:dyDescent="0.2"/>
    <row r="58038" hidden="1" x14ac:dyDescent="0.2"/>
    <row r="58039" hidden="1" x14ac:dyDescent="0.2"/>
    <row r="58040" hidden="1" x14ac:dyDescent="0.2"/>
    <row r="58041" hidden="1" x14ac:dyDescent="0.2"/>
    <row r="58042" hidden="1" x14ac:dyDescent="0.2"/>
    <row r="58043" hidden="1" x14ac:dyDescent="0.2"/>
    <row r="58044" hidden="1" x14ac:dyDescent="0.2"/>
    <row r="58045" hidden="1" x14ac:dyDescent="0.2"/>
    <row r="58046" hidden="1" x14ac:dyDescent="0.2"/>
    <row r="58047" hidden="1" x14ac:dyDescent="0.2"/>
    <row r="58048" hidden="1" x14ac:dyDescent="0.2"/>
    <row r="58049" hidden="1" x14ac:dyDescent="0.2"/>
    <row r="58050" hidden="1" x14ac:dyDescent="0.2"/>
    <row r="58051" hidden="1" x14ac:dyDescent="0.2"/>
    <row r="58052" hidden="1" x14ac:dyDescent="0.2"/>
    <row r="58053" hidden="1" x14ac:dyDescent="0.2"/>
    <row r="58054" hidden="1" x14ac:dyDescent="0.2"/>
    <row r="58055" hidden="1" x14ac:dyDescent="0.2"/>
    <row r="58056" hidden="1" x14ac:dyDescent="0.2"/>
    <row r="58057" hidden="1" x14ac:dyDescent="0.2"/>
    <row r="58058" hidden="1" x14ac:dyDescent="0.2"/>
    <row r="58059" hidden="1" x14ac:dyDescent="0.2"/>
    <row r="58060" hidden="1" x14ac:dyDescent="0.2"/>
    <row r="58061" hidden="1" x14ac:dyDescent="0.2"/>
    <row r="58062" hidden="1" x14ac:dyDescent="0.2"/>
    <row r="58063" hidden="1" x14ac:dyDescent="0.2"/>
    <row r="58064" hidden="1" x14ac:dyDescent="0.2"/>
    <row r="58065" hidden="1" x14ac:dyDescent="0.2"/>
    <row r="58066" hidden="1" x14ac:dyDescent="0.2"/>
    <row r="58067" hidden="1" x14ac:dyDescent="0.2"/>
    <row r="58068" hidden="1" x14ac:dyDescent="0.2"/>
    <row r="58069" hidden="1" x14ac:dyDescent="0.2"/>
    <row r="58070" hidden="1" x14ac:dyDescent="0.2"/>
    <row r="58071" hidden="1" x14ac:dyDescent="0.2"/>
    <row r="58072" hidden="1" x14ac:dyDescent="0.2"/>
    <row r="58073" hidden="1" x14ac:dyDescent="0.2"/>
    <row r="58074" hidden="1" x14ac:dyDescent="0.2"/>
    <row r="58075" hidden="1" x14ac:dyDescent="0.2"/>
    <row r="58076" hidden="1" x14ac:dyDescent="0.2"/>
    <row r="58077" hidden="1" x14ac:dyDescent="0.2"/>
    <row r="58078" hidden="1" x14ac:dyDescent="0.2"/>
    <row r="58079" hidden="1" x14ac:dyDescent="0.2"/>
    <row r="58080" hidden="1" x14ac:dyDescent="0.2"/>
    <row r="58081" hidden="1" x14ac:dyDescent="0.2"/>
    <row r="58082" hidden="1" x14ac:dyDescent="0.2"/>
    <row r="58083" hidden="1" x14ac:dyDescent="0.2"/>
    <row r="58084" hidden="1" x14ac:dyDescent="0.2"/>
    <row r="58085" hidden="1" x14ac:dyDescent="0.2"/>
    <row r="58086" hidden="1" x14ac:dyDescent="0.2"/>
    <row r="58087" hidden="1" x14ac:dyDescent="0.2"/>
    <row r="58088" hidden="1" x14ac:dyDescent="0.2"/>
    <row r="58089" hidden="1" x14ac:dyDescent="0.2"/>
    <row r="58090" hidden="1" x14ac:dyDescent="0.2"/>
    <row r="58091" hidden="1" x14ac:dyDescent="0.2"/>
    <row r="58092" hidden="1" x14ac:dyDescent="0.2"/>
    <row r="58093" hidden="1" x14ac:dyDescent="0.2"/>
    <row r="58094" hidden="1" x14ac:dyDescent="0.2"/>
    <row r="58095" hidden="1" x14ac:dyDescent="0.2"/>
    <row r="58096" hidden="1" x14ac:dyDescent="0.2"/>
    <row r="58097" hidden="1" x14ac:dyDescent="0.2"/>
    <row r="58098" hidden="1" x14ac:dyDescent="0.2"/>
    <row r="58099" hidden="1" x14ac:dyDescent="0.2"/>
    <row r="58100" hidden="1" x14ac:dyDescent="0.2"/>
    <row r="58101" hidden="1" x14ac:dyDescent="0.2"/>
    <row r="58102" hidden="1" x14ac:dyDescent="0.2"/>
    <row r="58103" hidden="1" x14ac:dyDescent="0.2"/>
    <row r="58104" hidden="1" x14ac:dyDescent="0.2"/>
    <row r="58105" hidden="1" x14ac:dyDescent="0.2"/>
    <row r="58106" hidden="1" x14ac:dyDescent="0.2"/>
    <row r="58107" hidden="1" x14ac:dyDescent="0.2"/>
    <row r="58108" hidden="1" x14ac:dyDescent="0.2"/>
    <row r="58109" hidden="1" x14ac:dyDescent="0.2"/>
    <row r="58110" hidden="1" x14ac:dyDescent="0.2"/>
    <row r="58111" hidden="1" x14ac:dyDescent="0.2"/>
    <row r="58112" hidden="1" x14ac:dyDescent="0.2"/>
    <row r="58113" hidden="1" x14ac:dyDescent="0.2"/>
    <row r="58114" hidden="1" x14ac:dyDescent="0.2"/>
    <row r="58115" hidden="1" x14ac:dyDescent="0.2"/>
    <row r="58116" hidden="1" x14ac:dyDescent="0.2"/>
    <row r="58117" hidden="1" x14ac:dyDescent="0.2"/>
    <row r="58118" hidden="1" x14ac:dyDescent="0.2"/>
    <row r="58119" hidden="1" x14ac:dyDescent="0.2"/>
    <row r="58120" hidden="1" x14ac:dyDescent="0.2"/>
    <row r="58121" hidden="1" x14ac:dyDescent="0.2"/>
    <row r="58122" hidden="1" x14ac:dyDescent="0.2"/>
    <row r="58123" hidden="1" x14ac:dyDescent="0.2"/>
    <row r="58124" hidden="1" x14ac:dyDescent="0.2"/>
    <row r="58125" hidden="1" x14ac:dyDescent="0.2"/>
    <row r="58126" hidden="1" x14ac:dyDescent="0.2"/>
    <row r="58127" hidden="1" x14ac:dyDescent="0.2"/>
    <row r="58128" hidden="1" x14ac:dyDescent="0.2"/>
    <row r="58129" hidden="1" x14ac:dyDescent="0.2"/>
    <row r="58130" hidden="1" x14ac:dyDescent="0.2"/>
    <row r="58131" hidden="1" x14ac:dyDescent="0.2"/>
    <row r="58132" hidden="1" x14ac:dyDescent="0.2"/>
    <row r="58133" hidden="1" x14ac:dyDescent="0.2"/>
    <row r="58134" hidden="1" x14ac:dyDescent="0.2"/>
    <row r="58135" hidden="1" x14ac:dyDescent="0.2"/>
    <row r="58136" hidden="1" x14ac:dyDescent="0.2"/>
    <row r="58137" hidden="1" x14ac:dyDescent="0.2"/>
    <row r="58138" hidden="1" x14ac:dyDescent="0.2"/>
    <row r="58139" hidden="1" x14ac:dyDescent="0.2"/>
    <row r="58140" hidden="1" x14ac:dyDescent="0.2"/>
    <row r="58141" hidden="1" x14ac:dyDescent="0.2"/>
    <row r="58142" hidden="1" x14ac:dyDescent="0.2"/>
    <row r="58143" hidden="1" x14ac:dyDescent="0.2"/>
    <row r="58144" hidden="1" x14ac:dyDescent="0.2"/>
    <row r="58145" hidden="1" x14ac:dyDescent="0.2"/>
    <row r="58146" hidden="1" x14ac:dyDescent="0.2"/>
    <row r="58147" hidden="1" x14ac:dyDescent="0.2"/>
    <row r="58148" hidden="1" x14ac:dyDescent="0.2"/>
    <row r="58149" hidden="1" x14ac:dyDescent="0.2"/>
    <row r="58150" hidden="1" x14ac:dyDescent="0.2"/>
    <row r="58151" hidden="1" x14ac:dyDescent="0.2"/>
    <row r="58152" hidden="1" x14ac:dyDescent="0.2"/>
    <row r="58153" hidden="1" x14ac:dyDescent="0.2"/>
    <row r="58154" hidden="1" x14ac:dyDescent="0.2"/>
    <row r="58155" hidden="1" x14ac:dyDescent="0.2"/>
    <row r="58156" hidden="1" x14ac:dyDescent="0.2"/>
    <row r="58157" hidden="1" x14ac:dyDescent="0.2"/>
    <row r="58158" hidden="1" x14ac:dyDescent="0.2"/>
    <row r="58159" hidden="1" x14ac:dyDescent="0.2"/>
    <row r="58160" hidden="1" x14ac:dyDescent="0.2"/>
    <row r="58161" hidden="1" x14ac:dyDescent="0.2"/>
    <row r="58162" hidden="1" x14ac:dyDescent="0.2"/>
    <row r="58163" hidden="1" x14ac:dyDescent="0.2"/>
    <row r="58164" hidden="1" x14ac:dyDescent="0.2"/>
    <row r="58165" hidden="1" x14ac:dyDescent="0.2"/>
    <row r="58166" hidden="1" x14ac:dyDescent="0.2"/>
    <row r="58167" hidden="1" x14ac:dyDescent="0.2"/>
    <row r="58168" hidden="1" x14ac:dyDescent="0.2"/>
    <row r="58169" hidden="1" x14ac:dyDescent="0.2"/>
    <row r="58170" hidden="1" x14ac:dyDescent="0.2"/>
    <row r="58171" hidden="1" x14ac:dyDescent="0.2"/>
    <row r="58172" hidden="1" x14ac:dyDescent="0.2"/>
    <row r="58173" hidden="1" x14ac:dyDescent="0.2"/>
    <row r="58174" hidden="1" x14ac:dyDescent="0.2"/>
    <row r="58175" hidden="1" x14ac:dyDescent="0.2"/>
    <row r="58176" hidden="1" x14ac:dyDescent="0.2"/>
    <row r="58177" hidden="1" x14ac:dyDescent="0.2"/>
    <row r="58178" hidden="1" x14ac:dyDescent="0.2"/>
    <row r="58179" hidden="1" x14ac:dyDescent="0.2"/>
    <row r="58180" hidden="1" x14ac:dyDescent="0.2"/>
    <row r="58181" hidden="1" x14ac:dyDescent="0.2"/>
    <row r="58182" hidden="1" x14ac:dyDescent="0.2"/>
    <row r="58183" hidden="1" x14ac:dyDescent="0.2"/>
    <row r="58184" hidden="1" x14ac:dyDescent="0.2"/>
    <row r="58185" hidden="1" x14ac:dyDescent="0.2"/>
    <row r="58186" hidden="1" x14ac:dyDescent="0.2"/>
    <row r="58187" hidden="1" x14ac:dyDescent="0.2"/>
    <row r="58188" hidden="1" x14ac:dyDescent="0.2"/>
    <row r="58189" hidden="1" x14ac:dyDescent="0.2"/>
    <row r="58190" hidden="1" x14ac:dyDescent="0.2"/>
    <row r="58191" hidden="1" x14ac:dyDescent="0.2"/>
    <row r="58192" hidden="1" x14ac:dyDescent="0.2"/>
    <row r="58193" hidden="1" x14ac:dyDescent="0.2"/>
    <row r="58194" hidden="1" x14ac:dyDescent="0.2"/>
    <row r="58195" hidden="1" x14ac:dyDescent="0.2"/>
    <row r="58196" hidden="1" x14ac:dyDescent="0.2"/>
    <row r="58197" hidden="1" x14ac:dyDescent="0.2"/>
    <row r="58198" hidden="1" x14ac:dyDescent="0.2"/>
    <row r="58199" hidden="1" x14ac:dyDescent="0.2"/>
    <row r="58200" hidden="1" x14ac:dyDescent="0.2"/>
    <row r="58201" hidden="1" x14ac:dyDescent="0.2"/>
    <row r="58202" hidden="1" x14ac:dyDescent="0.2"/>
    <row r="58203" hidden="1" x14ac:dyDescent="0.2"/>
    <row r="58204" hidden="1" x14ac:dyDescent="0.2"/>
    <row r="58205" hidden="1" x14ac:dyDescent="0.2"/>
    <row r="58206" hidden="1" x14ac:dyDescent="0.2"/>
    <row r="58207" hidden="1" x14ac:dyDescent="0.2"/>
    <row r="58208" hidden="1" x14ac:dyDescent="0.2"/>
    <row r="58209" hidden="1" x14ac:dyDescent="0.2"/>
    <row r="58210" hidden="1" x14ac:dyDescent="0.2"/>
    <row r="58211" hidden="1" x14ac:dyDescent="0.2"/>
    <row r="58212" hidden="1" x14ac:dyDescent="0.2"/>
    <row r="58213" hidden="1" x14ac:dyDescent="0.2"/>
    <row r="58214" hidden="1" x14ac:dyDescent="0.2"/>
    <row r="58215" hidden="1" x14ac:dyDescent="0.2"/>
    <row r="58216" hidden="1" x14ac:dyDescent="0.2"/>
    <row r="58217" hidden="1" x14ac:dyDescent="0.2"/>
    <row r="58218" hidden="1" x14ac:dyDescent="0.2"/>
    <row r="58219" hidden="1" x14ac:dyDescent="0.2"/>
    <row r="58220" hidden="1" x14ac:dyDescent="0.2"/>
    <row r="58221" hidden="1" x14ac:dyDescent="0.2"/>
    <row r="58222" hidden="1" x14ac:dyDescent="0.2"/>
    <row r="58223" hidden="1" x14ac:dyDescent="0.2"/>
    <row r="58224" hidden="1" x14ac:dyDescent="0.2"/>
    <row r="58225" hidden="1" x14ac:dyDescent="0.2"/>
    <row r="58226" hidden="1" x14ac:dyDescent="0.2"/>
    <row r="58227" hidden="1" x14ac:dyDescent="0.2"/>
    <row r="58228" hidden="1" x14ac:dyDescent="0.2"/>
    <row r="58229" hidden="1" x14ac:dyDescent="0.2"/>
    <row r="58230" hidden="1" x14ac:dyDescent="0.2"/>
    <row r="58231" hidden="1" x14ac:dyDescent="0.2"/>
    <row r="58232" hidden="1" x14ac:dyDescent="0.2"/>
    <row r="58233" hidden="1" x14ac:dyDescent="0.2"/>
    <row r="58234" hidden="1" x14ac:dyDescent="0.2"/>
    <row r="58235" hidden="1" x14ac:dyDescent="0.2"/>
    <row r="58236" hidden="1" x14ac:dyDescent="0.2"/>
    <row r="58237" hidden="1" x14ac:dyDescent="0.2"/>
    <row r="58238" hidden="1" x14ac:dyDescent="0.2"/>
    <row r="58239" hidden="1" x14ac:dyDescent="0.2"/>
    <row r="58240" hidden="1" x14ac:dyDescent="0.2"/>
    <row r="58241" hidden="1" x14ac:dyDescent="0.2"/>
    <row r="58242" hidden="1" x14ac:dyDescent="0.2"/>
    <row r="58243" hidden="1" x14ac:dyDescent="0.2"/>
    <row r="58244" hidden="1" x14ac:dyDescent="0.2"/>
    <row r="58245" hidden="1" x14ac:dyDescent="0.2"/>
    <row r="58246" hidden="1" x14ac:dyDescent="0.2"/>
    <row r="58247" hidden="1" x14ac:dyDescent="0.2"/>
    <row r="58248" hidden="1" x14ac:dyDescent="0.2"/>
    <row r="58249" hidden="1" x14ac:dyDescent="0.2"/>
    <row r="58250" hidden="1" x14ac:dyDescent="0.2"/>
    <row r="58251" hidden="1" x14ac:dyDescent="0.2"/>
    <row r="58252" hidden="1" x14ac:dyDescent="0.2"/>
    <row r="58253" hidden="1" x14ac:dyDescent="0.2"/>
    <row r="58254" hidden="1" x14ac:dyDescent="0.2"/>
    <row r="58255" hidden="1" x14ac:dyDescent="0.2"/>
    <row r="58256" hidden="1" x14ac:dyDescent="0.2"/>
    <row r="58257" hidden="1" x14ac:dyDescent="0.2"/>
    <row r="58258" hidden="1" x14ac:dyDescent="0.2"/>
    <row r="58259" hidden="1" x14ac:dyDescent="0.2"/>
    <row r="58260" hidden="1" x14ac:dyDescent="0.2"/>
    <row r="58261" hidden="1" x14ac:dyDescent="0.2"/>
    <row r="58262" hidden="1" x14ac:dyDescent="0.2"/>
    <row r="58263" hidden="1" x14ac:dyDescent="0.2"/>
    <row r="58264" hidden="1" x14ac:dyDescent="0.2"/>
    <row r="58265" hidden="1" x14ac:dyDescent="0.2"/>
    <row r="58266" hidden="1" x14ac:dyDescent="0.2"/>
    <row r="58267" hidden="1" x14ac:dyDescent="0.2"/>
    <row r="58268" hidden="1" x14ac:dyDescent="0.2"/>
    <row r="58269" hidden="1" x14ac:dyDescent="0.2"/>
    <row r="58270" hidden="1" x14ac:dyDescent="0.2"/>
    <row r="58271" hidden="1" x14ac:dyDescent="0.2"/>
    <row r="58272" hidden="1" x14ac:dyDescent="0.2"/>
    <row r="58273" hidden="1" x14ac:dyDescent="0.2"/>
    <row r="58274" hidden="1" x14ac:dyDescent="0.2"/>
    <row r="58275" hidden="1" x14ac:dyDescent="0.2"/>
    <row r="58276" hidden="1" x14ac:dyDescent="0.2"/>
    <row r="58277" hidden="1" x14ac:dyDescent="0.2"/>
    <row r="58278" hidden="1" x14ac:dyDescent="0.2"/>
    <row r="58279" hidden="1" x14ac:dyDescent="0.2"/>
    <row r="58280" hidden="1" x14ac:dyDescent="0.2"/>
    <row r="58281" hidden="1" x14ac:dyDescent="0.2"/>
    <row r="58282" hidden="1" x14ac:dyDescent="0.2"/>
    <row r="58283" hidden="1" x14ac:dyDescent="0.2"/>
    <row r="58284" hidden="1" x14ac:dyDescent="0.2"/>
    <row r="58285" hidden="1" x14ac:dyDescent="0.2"/>
    <row r="58286" hidden="1" x14ac:dyDescent="0.2"/>
    <row r="58287" hidden="1" x14ac:dyDescent="0.2"/>
    <row r="58288" hidden="1" x14ac:dyDescent="0.2"/>
    <row r="58289" hidden="1" x14ac:dyDescent="0.2"/>
    <row r="58290" hidden="1" x14ac:dyDescent="0.2"/>
    <row r="58291" hidden="1" x14ac:dyDescent="0.2"/>
    <row r="58292" hidden="1" x14ac:dyDescent="0.2"/>
    <row r="58293" hidden="1" x14ac:dyDescent="0.2"/>
    <row r="58294" hidden="1" x14ac:dyDescent="0.2"/>
    <row r="58295" hidden="1" x14ac:dyDescent="0.2"/>
    <row r="58296" hidden="1" x14ac:dyDescent="0.2"/>
    <row r="58297" hidden="1" x14ac:dyDescent="0.2"/>
    <row r="58298" hidden="1" x14ac:dyDescent="0.2"/>
    <row r="58299" hidden="1" x14ac:dyDescent="0.2"/>
    <row r="58300" hidden="1" x14ac:dyDescent="0.2"/>
    <row r="58301" hidden="1" x14ac:dyDescent="0.2"/>
    <row r="58302" hidden="1" x14ac:dyDescent="0.2"/>
    <row r="58303" hidden="1" x14ac:dyDescent="0.2"/>
    <row r="58304" hidden="1" x14ac:dyDescent="0.2"/>
    <row r="58305" hidden="1" x14ac:dyDescent="0.2"/>
    <row r="58306" hidden="1" x14ac:dyDescent="0.2"/>
    <row r="58307" hidden="1" x14ac:dyDescent="0.2"/>
    <row r="58308" hidden="1" x14ac:dyDescent="0.2"/>
    <row r="58309" hidden="1" x14ac:dyDescent="0.2"/>
    <row r="58310" hidden="1" x14ac:dyDescent="0.2"/>
    <row r="58311" hidden="1" x14ac:dyDescent="0.2"/>
    <row r="58312" hidden="1" x14ac:dyDescent="0.2"/>
    <row r="58313" hidden="1" x14ac:dyDescent="0.2"/>
    <row r="58314" hidden="1" x14ac:dyDescent="0.2"/>
    <row r="58315" hidden="1" x14ac:dyDescent="0.2"/>
    <row r="58316" hidden="1" x14ac:dyDescent="0.2"/>
    <row r="58317" hidden="1" x14ac:dyDescent="0.2"/>
    <row r="58318" hidden="1" x14ac:dyDescent="0.2"/>
    <row r="58319" hidden="1" x14ac:dyDescent="0.2"/>
    <row r="58320" hidden="1" x14ac:dyDescent="0.2"/>
    <row r="58321" hidden="1" x14ac:dyDescent="0.2"/>
    <row r="58322" hidden="1" x14ac:dyDescent="0.2"/>
    <row r="58323" hidden="1" x14ac:dyDescent="0.2"/>
    <row r="58324" hidden="1" x14ac:dyDescent="0.2"/>
    <row r="58325" hidden="1" x14ac:dyDescent="0.2"/>
    <row r="58326" hidden="1" x14ac:dyDescent="0.2"/>
    <row r="58327" hidden="1" x14ac:dyDescent="0.2"/>
    <row r="58328" hidden="1" x14ac:dyDescent="0.2"/>
    <row r="58329" hidden="1" x14ac:dyDescent="0.2"/>
    <row r="58330" hidden="1" x14ac:dyDescent="0.2"/>
    <row r="58331" hidden="1" x14ac:dyDescent="0.2"/>
    <row r="58332" hidden="1" x14ac:dyDescent="0.2"/>
    <row r="58333" hidden="1" x14ac:dyDescent="0.2"/>
    <row r="58334" hidden="1" x14ac:dyDescent="0.2"/>
    <row r="58335" hidden="1" x14ac:dyDescent="0.2"/>
    <row r="58336" hidden="1" x14ac:dyDescent="0.2"/>
    <row r="58337" hidden="1" x14ac:dyDescent="0.2"/>
    <row r="58338" hidden="1" x14ac:dyDescent="0.2"/>
    <row r="58339" hidden="1" x14ac:dyDescent="0.2"/>
    <row r="58340" hidden="1" x14ac:dyDescent="0.2"/>
    <row r="58341" hidden="1" x14ac:dyDescent="0.2"/>
    <row r="58342" hidden="1" x14ac:dyDescent="0.2"/>
    <row r="58343" hidden="1" x14ac:dyDescent="0.2"/>
    <row r="58344" hidden="1" x14ac:dyDescent="0.2"/>
    <row r="58345" hidden="1" x14ac:dyDescent="0.2"/>
    <row r="58346" hidden="1" x14ac:dyDescent="0.2"/>
    <row r="58347" hidden="1" x14ac:dyDescent="0.2"/>
    <row r="58348" hidden="1" x14ac:dyDescent="0.2"/>
    <row r="58349" hidden="1" x14ac:dyDescent="0.2"/>
    <row r="58350" hidden="1" x14ac:dyDescent="0.2"/>
    <row r="58351" hidden="1" x14ac:dyDescent="0.2"/>
    <row r="58352" hidden="1" x14ac:dyDescent="0.2"/>
    <row r="58353" hidden="1" x14ac:dyDescent="0.2"/>
    <row r="58354" hidden="1" x14ac:dyDescent="0.2"/>
    <row r="58355" hidden="1" x14ac:dyDescent="0.2"/>
    <row r="58356" hidden="1" x14ac:dyDescent="0.2"/>
    <row r="58357" hidden="1" x14ac:dyDescent="0.2"/>
    <row r="58358" hidden="1" x14ac:dyDescent="0.2"/>
    <row r="58359" hidden="1" x14ac:dyDescent="0.2"/>
    <row r="58360" hidden="1" x14ac:dyDescent="0.2"/>
    <row r="58361" hidden="1" x14ac:dyDescent="0.2"/>
    <row r="58362" hidden="1" x14ac:dyDescent="0.2"/>
    <row r="58363" hidden="1" x14ac:dyDescent="0.2"/>
    <row r="58364" hidden="1" x14ac:dyDescent="0.2"/>
    <row r="58365" hidden="1" x14ac:dyDescent="0.2"/>
    <row r="58366" hidden="1" x14ac:dyDescent="0.2"/>
    <row r="58367" hidden="1" x14ac:dyDescent="0.2"/>
    <row r="58368" hidden="1" x14ac:dyDescent="0.2"/>
    <row r="58369" hidden="1" x14ac:dyDescent="0.2"/>
    <row r="58370" hidden="1" x14ac:dyDescent="0.2"/>
    <row r="58371" hidden="1" x14ac:dyDescent="0.2"/>
    <row r="58372" hidden="1" x14ac:dyDescent="0.2"/>
    <row r="58373" hidden="1" x14ac:dyDescent="0.2"/>
    <row r="58374" hidden="1" x14ac:dyDescent="0.2"/>
    <row r="58375" hidden="1" x14ac:dyDescent="0.2"/>
    <row r="58376" hidden="1" x14ac:dyDescent="0.2"/>
    <row r="58377" hidden="1" x14ac:dyDescent="0.2"/>
    <row r="58378" hidden="1" x14ac:dyDescent="0.2"/>
    <row r="58379" hidden="1" x14ac:dyDescent="0.2"/>
    <row r="58380" hidden="1" x14ac:dyDescent="0.2"/>
    <row r="58381" hidden="1" x14ac:dyDescent="0.2"/>
    <row r="58382" hidden="1" x14ac:dyDescent="0.2"/>
    <row r="58383" hidden="1" x14ac:dyDescent="0.2"/>
    <row r="58384" hidden="1" x14ac:dyDescent="0.2"/>
    <row r="58385" hidden="1" x14ac:dyDescent="0.2"/>
    <row r="58386" hidden="1" x14ac:dyDescent="0.2"/>
    <row r="58387" hidden="1" x14ac:dyDescent="0.2"/>
    <row r="58388" hidden="1" x14ac:dyDescent="0.2"/>
    <row r="58389" hidden="1" x14ac:dyDescent="0.2"/>
    <row r="58390" hidden="1" x14ac:dyDescent="0.2"/>
    <row r="58391" hidden="1" x14ac:dyDescent="0.2"/>
    <row r="58392" hidden="1" x14ac:dyDescent="0.2"/>
    <row r="58393" hidden="1" x14ac:dyDescent="0.2"/>
    <row r="58394" hidden="1" x14ac:dyDescent="0.2"/>
    <row r="58395" hidden="1" x14ac:dyDescent="0.2"/>
    <row r="58396" hidden="1" x14ac:dyDescent="0.2"/>
    <row r="58397" hidden="1" x14ac:dyDescent="0.2"/>
    <row r="58398" hidden="1" x14ac:dyDescent="0.2"/>
    <row r="58399" hidden="1" x14ac:dyDescent="0.2"/>
    <row r="58400" hidden="1" x14ac:dyDescent="0.2"/>
    <row r="58401" hidden="1" x14ac:dyDescent="0.2"/>
    <row r="58402" hidden="1" x14ac:dyDescent="0.2"/>
    <row r="58403" hidden="1" x14ac:dyDescent="0.2"/>
    <row r="58404" hidden="1" x14ac:dyDescent="0.2"/>
    <row r="58405" hidden="1" x14ac:dyDescent="0.2"/>
    <row r="58406" hidden="1" x14ac:dyDescent="0.2"/>
    <row r="58407" hidden="1" x14ac:dyDescent="0.2"/>
    <row r="58408" hidden="1" x14ac:dyDescent="0.2"/>
    <row r="58409" hidden="1" x14ac:dyDescent="0.2"/>
    <row r="58410" hidden="1" x14ac:dyDescent="0.2"/>
    <row r="58411" hidden="1" x14ac:dyDescent="0.2"/>
    <row r="58412" hidden="1" x14ac:dyDescent="0.2"/>
    <row r="58413" hidden="1" x14ac:dyDescent="0.2"/>
    <row r="58414" hidden="1" x14ac:dyDescent="0.2"/>
    <row r="58415" hidden="1" x14ac:dyDescent="0.2"/>
    <row r="58416" hidden="1" x14ac:dyDescent="0.2"/>
    <row r="58417" hidden="1" x14ac:dyDescent="0.2"/>
    <row r="58418" hidden="1" x14ac:dyDescent="0.2"/>
    <row r="58419" hidden="1" x14ac:dyDescent="0.2"/>
    <row r="58420" hidden="1" x14ac:dyDescent="0.2"/>
    <row r="58421" hidden="1" x14ac:dyDescent="0.2"/>
    <row r="58422" hidden="1" x14ac:dyDescent="0.2"/>
    <row r="58423" hidden="1" x14ac:dyDescent="0.2"/>
    <row r="58424" hidden="1" x14ac:dyDescent="0.2"/>
    <row r="58425" hidden="1" x14ac:dyDescent="0.2"/>
    <row r="58426" hidden="1" x14ac:dyDescent="0.2"/>
    <row r="58427" hidden="1" x14ac:dyDescent="0.2"/>
    <row r="58428" hidden="1" x14ac:dyDescent="0.2"/>
    <row r="58429" hidden="1" x14ac:dyDescent="0.2"/>
    <row r="58430" hidden="1" x14ac:dyDescent="0.2"/>
    <row r="58431" hidden="1" x14ac:dyDescent="0.2"/>
    <row r="58432" hidden="1" x14ac:dyDescent="0.2"/>
    <row r="58433" hidden="1" x14ac:dyDescent="0.2"/>
    <row r="58434" hidden="1" x14ac:dyDescent="0.2"/>
    <row r="58435" hidden="1" x14ac:dyDescent="0.2"/>
    <row r="58436" hidden="1" x14ac:dyDescent="0.2"/>
    <row r="58437" hidden="1" x14ac:dyDescent="0.2"/>
    <row r="58438" hidden="1" x14ac:dyDescent="0.2"/>
    <row r="58439" hidden="1" x14ac:dyDescent="0.2"/>
    <row r="58440" hidden="1" x14ac:dyDescent="0.2"/>
    <row r="58441" hidden="1" x14ac:dyDescent="0.2"/>
    <row r="58442" hidden="1" x14ac:dyDescent="0.2"/>
    <row r="58443" hidden="1" x14ac:dyDescent="0.2"/>
    <row r="58444" hidden="1" x14ac:dyDescent="0.2"/>
    <row r="58445" hidden="1" x14ac:dyDescent="0.2"/>
    <row r="58446" hidden="1" x14ac:dyDescent="0.2"/>
    <row r="58447" hidden="1" x14ac:dyDescent="0.2"/>
    <row r="58448" hidden="1" x14ac:dyDescent="0.2"/>
    <row r="58449" hidden="1" x14ac:dyDescent="0.2"/>
    <row r="58450" hidden="1" x14ac:dyDescent="0.2"/>
    <row r="58451" hidden="1" x14ac:dyDescent="0.2"/>
    <row r="58452" hidden="1" x14ac:dyDescent="0.2"/>
    <row r="58453" hidden="1" x14ac:dyDescent="0.2"/>
    <row r="58454" hidden="1" x14ac:dyDescent="0.2"/>
    <row r="58455" hidden="1" x14ac:dyDescent="0.2"/>
    <row r="58456" hidden="1" x14ac:dyDescent="0.2"/>
    <row r="58457" hidden="1" x14ac:dyDescent="0.2"/>
    <row r="58458" hidden="1" x14ac:dyDescent="0.2"/>
    <row r="58459" hidden="1" x14ac:dyDescent="0.2"/>
    <row r="58460" hidden="1" x14ac:dyDescent="0.2"/>
    <row r="58461" hidden="1" x14ac:dyDescent="0.2"/>
    <row r="58462" hidden="1" x14ac:dyDescent="0.2"/>
    <row r="58463" hidden="1" x14ac:dyDescent="0.2"/>
    <row r="58464" hidden="1" x14ac:dyDescent="0.2"/>
    <row r="58465" hidden="1" x14ac:dyDescent="0.2"/>
    <row r="58466" hidden="1" x14ac:dyDescent="0.2"/>
    <row r="58467" hidden="1" x14ac:dyDescent="0.2"/>
    <row r="58468" hidden="1" x14ac:dyDescent="0.2"/>
    <row r="58469" hidden="1" x14ac:dyDescent="0.2"/>
    <row r="58470" hidden="1" x14ac:dyDescent="0.2"/>
    <row r="58471" hidden="1" x14ac:dyDescent="0.2"/>
    <row r="58472" hidden="1" x14ac:dyDescent="0.2"/>
    <row r="58473" hidden="1" x14ac:dyDescent="0.2"/>
    <row r="58474" hidden="1" x14ac:dyDescent="0.2"/>
    <row r="58475" hidden="1" x14ac:dyDescent="0.2"/>
    <row r="58476" hidden="1" x14ac:dyDescent="0.2"/>
    <row r="58477" hidden="1" x14ac:dyDescent="0.2"/>
    <row r="58478" hidden="1" x14ac:dyDescent="0.2"/>
    <row r="58479" hidden="1" x14ac:dyDescent="0.2"/>
    <row r="58480" hidden="1" x14ac:dyDescent="0.2"/>
    <row r="58481" hidden="1" x14ac:dyDescent="0.2"/>
    <row r="58482" hidden="1" x14ac:dyDescent="0.2"/>
    <row r="58483" hidden="1" x14ac:dyDescent="0.2"/>
    <row r="58484" hidden="1" x14ac:dyDescent="0.2"/>
    <row r="58485" hidden="1" x14ac:dyDescent="0.2"/>
    <row r="58486" hidden="1" x14ac:dyDescent="0.2"/>
    <row r="58487" hidden="1" x14ac:dyDescent="0.2"/>
    <row r="58488" hidden="1" x14ac:dyDescent="0.2"/>
    <row r="58489" hidden="1" x14ac:dyDescent="0.2"/>
    <row r="58490" hidden="1" x14ac:dyDescent="0.2"/>
    <row r="58491" hidden="1" x14ac:dyDescent="0.2"/>
    <row r="58492" hidden="1" x14ac:dyDescent="0.2"/>
    <row r="58493" hidden="1" x14ac:dyDescent="0.2"/>
    <row r="58494" hidden="1" x14ac:dyDescent="0.2"/>
    <row r="58495" hidden="1" x14ac:dyDescent="0.2"/>
    <row r="58496" hidden="1" x14ac:dyDescent="0.2"/>
    <row r="58497" hidden="1" x14ac:dyDescent="0.2"/>
    <row r="58498" hidden="1" x14ac:dyDescent="0.2"/>
    <row r="58499" hidden="1" x14ac:dyDescent="0.2"/>
    <row r="58500" hidden="1" x14ac:dyDescent="0.2"/>
    <row r="58501" hidden="1" x14ac:dyDescent="0.2"/>
    <row r="58502" hidden="1" x14ac:dyDescent="0.2"/>
    <row r="58503" hidden="1" x14ac:dyDescent="0.2"/>
    <row r="58504" hidden="1" x14ac:dyDescent="0.2"/>
    <row r="58505" hidden="1" x14ac:dyDescent="0.2"/>
    <row r="58506" hidden="1" x14ac:dyDescent="0.2"/>
    <row r="58507" hidden="1" x14ac:dyDescent="0.2"/>
    <row r="58508" hidden="1" x14ac:dyDescent="0.2"/>
    <row r="58509" hidden="1" x14ac:dyDescent="0.2"/>
    <row r="58510" hidden="1" x14ac:dyDescent="0.2"/>
    <row r="58511" hidden="1" x14ac:dyDescent="0.2"/>
    <row r="58512" hidden="1" x14ac:dyDescent="0.2"/>
    <row r="58513" hidden="1" x14ac:dyDescent="0.2"/>
    <row r="58514" hidden="1" x14ac:dyDescent="0.2"/>
    <row r="58515" hidden="1" x14ac:dyDescent="0.2"/>
    <row r="58516" hidden="1" x14ac:dyDescent="0.2"/>
    <row r="58517" hidden="1" x14ac:dyDescent="0.2"/>
    <row r="58518" hidden="1" x14ac:dyDescent="0.2"/>
    <row r="58519" hidden="1" x14ac:dyDescent="0.2"/>
    <row r="58520" hidden="1" x14ac:dyDescent="0.2"/>
    <row r="58521" hidden="1" x14ac:dyDescent="0.2"/>
    <row r="58522" hidden="1" x14ac:dyDescent="0.2"/>
    <row r="58523" hidden="1" x14ac:dyDescent="0.2"/>
    <row r="58524" hidden="1" x14ac:dyDescent="0.2"/>
    <row r="58525" hidden="1" x14ac:dyDescent="0.2"/>
    <row r="58526" hidden="1" x14ac:dyDescent="0.2"/>
    <row r="58527" hidden="1" x14ac:dyDescent="0.2"/>
    <row r="58528" hidden="1" x14ac:dyDescent="0.2"/>
    <row r="58529" hidden="1" x14ac:dyDescent="0.2"/>
    <row r="58530" hidden="1" x14ac:dyDescent="0.2"/>
    <row r="58531" hidden="1" x14ac:dyDescent="0.2"/>
    <row r="58532" hidden="1" x14ac:dyDescent="0.2"/>
    <row r="58533" hidden="1" x14ac:dyDescent="0.2"/>
    <row r="58534" hidden="1" x14ac:dyDescent="0.2"/>
    <row r="58535" hidden="1" x14ac:dyDescent="0.2"/>
    <row r="58536" hidden="1" x14ac:dyDescent="0.2"/>
    <row r="58537" hidden="1" x14ac:dyDescent="0.2"/>
    <row r="58538" hidden="1" x14ac:dyDescent="0.2"/>
    <row r="58539" hidden="1" x14ac:dyDescent="0.2"/>
    <row r="58540" hidden="1" x14ac:dyDescent="0.2"/>
    <row r="58541" hidden="1" x14ac:dyDescent="0.2"/>
    <row r="58542" hidden="1" x14ac:dyDescent="0.2"/>
    <row r="58543" hidden="1" x14ac:dyDescent="0.2"/>
    <row r="58544" hidden="1" x14ac:dyDescent="0.2"/>
    <row r="58545" hidden="1" x14ac:dyDescent="0.2"/>
    <row r="58546" hidden="1" x14ac:dyDescent="0.2"/>
    <row r="58547" hidden="1" x14ac:dyDescent="0.2"/>
    <row r="58548" hidden="1" x14ac:dyDescent="0.2"/>
    <row r="58549" hidden="1" x14ac:dyDescent="0.2"/>
    <row r="58550" hidden="1" x14ac:dyDescent="0.2"/>
    <row r="58551" hidden="1" x14ac:dyDescent="0.2"/>
    <row r="58552" hidden="1" x14ac:dyDescent="0.2"/>
    <row r="58553" hidden="1" x14ac:dyDescent="0.2"/>
    <row r="58554" hidden="1" x14ac:dyDescent="0.2"/>
    <row r="58555" hidden="1" x14ac:dyDescent="0.2"/>
    <row r="58556" hidden="1" x14ac:dyDescent="0.2"/>
    <row r="58557" hidden="1" x14ac:dyDescent="0.2"/>
    <row r="58558" hidden="1" x14ac:dyDescent="0.2"/>
    <row r="58559" hidden="1" x14ac:dyDescent="0.2"/>
    <row r="58560" hidden="1" x14ac:dyDescent="0.2"/>
    <row r="58561" hidden="1" x14ac:dyDescent="0.2"/>
    <row r="58562" hidden="1" x14ac:dyDescent="0.2"/>
    <row r="58563" hidden="1" x14ac:dyDescent="0.2"/>
    <row r="58564" hidden="1" x14ac:dyDescent="0.2"/>
    <row r="58565" hidden="1" x14ac:dyDescent="0.2"/>
    <row r="58566" hidden="1" x14ac:dyDescent="0.2"/>
    <row r="58567" hidden="1" x14ac:dyDescent="0.2"/>
    <row r="58568" hidden="1" x14ac:dyDescent="0.2"/>
    <row r="58569" hidden="1" x14ac:dyDescent="0.2"/>
    <row r="58570" hidden="1" x14ac:dyDescent="0.2"/>
    <row r="58571" hidden="1" x14ac:dyDescent="0.2"/>
    <row r="58572" hidden="1" x14ac:dyDescent="0.2"/>
    <row r="58573" hidden="1" x14ac:dyDescent="0.2"/>
    <row r="58574" hidden="1" x14ac:dyDescent="0.2"/>
    <row r="58575" hidden="1" x14ac:dyDescent="0.2"/>
    <row r="58576" hidden="1" x14ac:dyDescent="0.2"/>
    <row r="58577" hidden="1" x14ac:dyDescent="0.2"/>
    <row r="58578" hidden="1" x14ac:dyDescent="0.2"/>
    <row r="58579" hidden="1" x14ac:dyDescent="0.2"/>
    <row r="58580" hidden="1" x14ac:dyDescent="0.2"/>
    <row r="58581" hidden="1" x14ac:dyDescent="0.2"/>
    <row r="58582" hidden="1" x14ac:dyDescent="0.2"/>
    <row r="58583" hidden="1" x14ac:dyDescent="0.2"/>
    <row r="58584" hidden="1" x14ac:dyDescent="0.2"/>
    <row r="58585" hidden="1" x14ac:dyDescent="0.2"/>
    <row r="58586" hidden="1" x14ac:dyDescent="0.2"/>
    <row r="58587" hidden="1" x14ac:dyDescent="0.2"/>
    <row r="58588" hidden="1" x14ac:dyDescent="0.2"/>
    <row r="58589" hidden="1" x14ac:dyDescent="0.2"/>
    <row r="58590" hidden="1" x14ac:dyDescent="0.2"/>
    <row r="58591" hidden="1" x14ac:dyDescent="0.2"/>
    <row r="58592" hidden="1" x14ac:dyDescent="0.2"/>
    <row r="58593" hidden="1" x14ac:dyDescent="0.2"/>
    <row r="58594" hidden="1" x14ac:dyDescent="0.2"/>
    <row r="58595" hidden="1" x14ac:dyDescent="0.2"/>
    <row r="58596" hidden="1" x14ac:dyDescent="0.2"/>
    <row r="58597" hidden="1" x14ac:dyDescent="0.2"/>
    <row r="58598" hidden="1" x14ac:dyDescent="0.2"/>
    <row r="58599" hidden="1" x14ac:dyDescent="0.2"/>
    <row r="58600" hidden="1" x14ac:dyDescent="0.2"/>
    <row r="58601" hidden="1" x14ac:dyDescent="0.2"/>
    <row r="58602" hidden="1" x14ac:dyDescent="0.2"/>
    <row r="58603" hidden="1" x14ac:dyDescent="0.2"/>
    <row r="58604" hidden="1" x14ac:dyDescent="0.2"/>
    <row r="58605" hidden="1" x14ac:dyDescent="0.2"/>
    <row r="58606" hidden="1" x14ac:dyDescent="0.2"/>
    <row r="58607" hidden="1" x14ac:dyDescent="0.2"/>
    <row r="58608" hidden="1" x14ac:dyDescent="0.2"/>
    <row r="58609" hidden="1" x14ac:dyDescent="0.2"/>
    <row r="58610" hidden="1" x14ac:dyDescent="0.2"/>
    <row r="58611" hidden="1" x14ac:dyDescent="0.2"/>
    <row r="58612" hidden="1" x14ac:dyDescent="0.2"/>
    <row r="58613" hidden="1" x14ac:dyDescent="0.2"/>
    <row r="58614" hidden="1" x14ac:dyDescent="0.2"/>
    <row r="58615" hidden="1" x14ac:dyDescent="0.2"/>
    <row r="58616" hidden="1" x14ac:dyDescent="0.2"/>
    <row r="58617" hidden="1" x14ac:dyDescent="0.2"/>
    <row r="58618" hidden="1" x14ac:dyDescent="0.2"/>
    <row r="58619" hidden="1" x14ac:dyDescent="0.2"/>
    <row r="58620" hidden="1" x14ac:dyDescent="0.2"/>
    <row r="58621" hidden="1" x14ac:dyDescent="0.2"/>
    <row r="58622" hidden="1" x14ac:dyDescent="0.2"/>
    <row r="58623" hidden="1" x14ac:dyDescent="0.2"/>
    <row r="58624" hidden="1" x14ac:dyDescent="0.2"/>
    <row r="58625" hidden="1" x14ac:dyDescent="0.2"/>
    <row r="58626" hidden="1" x14ac:dyDescent="0.2"/>
    <row r="58627" hidden="1" x14ac:dyDescent="0.2"/>
    <row r="58628" hidden="1" x14ac:dyDescent="0.2"/>
    <row r="58629" hidden="1" x14ac:dyDescent="0.2"/>
    <row r="58630" hidden="1" x14ac:dyDescent="0.2"/>
    <row r="58631" hidden="1" x14ac:dyDescent="0.2"/>
    <row r="58632" hidden="1" x14ac:dyDescent="0.2"/>
    <row r="58633" hidden="1" x14ac:dyDescent="0.2"/>
    <row r="58634" hidden="1" x14ac:dyDescent="0.2"/>
    <row r="58635" hidden="1" x14ac:dyDescent="0.2"/>
    <row r="58636" hidden="1" x14ac:dyDescent="0.2"/>
    <row r="58637" hidden="1" x14ac:dyDescent="0.2"/>
    <row r="58638" hidden="1" x14ac:dyDescent="0.2"/>
    <row r="58639" hidden="1" x14ac:dyDescent="0.2"/>
    <row r="58640" hidden="1" x14ac:dyDescent="0.2"/>
    <row r="58641" hidden="1" x14ac:dyDescent="0.2"/>
    <row r="58642" hidden="1" x14ac:dyDescent="0.2"/>
    <row r="58643" hidden="1" x14ac:dyDescent="0.2"/>
    <row r="58644" hidden="1" x14ac:dyDescent="0.2"/>
    <row r="58645" hidden="1" x14ac:dyDescent="0.2"/>
    <row r="58646" hidden="1" x14ac:dyDescent="0.2"/>
    <row r="58647" hidden="1" x14ac:dyDescent="0.2"/>
    <row r="58648" hidden="1" x14ac:dyDescent="0.2"/>
    <row r="58649" hidden="1" x14ac:dyDescent="0.2"/>
    <row r="58650" hidden="1" x14ac:dyDescent="0.2"/>
    <row r="58651" hidden="1" x14ac:dyDescent="0.2"/>
    <row r="58652" hidden="1" x14ac:dyDescent="0.2"/>
    <row r="58653" hidden="1" x14ac:dyDescent="0.2"/>
    <row r="58654" hidden="1" x14ac:dyDescent="0.2"/>
    <row r="58655" hidden="1" x14ac:dyDescent="0.2"/>
    <row r="58656" hidden="1" x14ac:dyDescent="0.2"/>
    <row r="58657" hidden="1" x14ac:dyDescent="0.2"/>
    <row r="58658" hidden="1" x14ac:dyDescent="0.2"/>
    <row r="58659" hidden="1" x14ac:dyDescent="0.2"/>
    <row r="58660" hidden="1" x14ac:dyDescent="0.2"/>
    <row r="58661" hidden="1" x14ac:dyDescent="0.2"/>
    <row r="58662" hidden="1" x14ac:dyDescent="0.2"/>
    <row r="58663" hidden="1" x14ac:dyDescent="0.2"/>
    <row r="58664" hidden="1" x14ac:dyDescent="0.2"/>
    <row r="58665" hidden="1" x14ac:dyDescent="0.2"/>
    <row r="58666" hidden="1" x14ac:dyDescent="0.2"/>
    <row r="58667" hidden="1" x14ac:dyDescent="0.2"/>
    <row r="58668" hidden="1" x14ac:dyDescent="0.2"/>
    <row r="58669" hidden="1" x14ac:dyDescent="0.2"/>
    <row r="58670" hidden="1" x14ac:dyDescent="0.2"/>
    <row r="58671" hidden="1" x14ac:dyDescent="0.2"/>
    <row r="58672" hidden="1" x14ac:dyDescent="0.2"/>
    <row r="58673" hidden="1" x14ac:dyDescent="0.2"/>
    <row r="58674" hidden="1" x14ac:dyDescent="0.2"/>
    <row r="58675" hidden="1" x14ac:dyDescent="0.2"/>
    <row r="58676" hidden="1" x14ac:dyDescent="0.2"/>
    <row r="58677" hidden="1" x14ac:dyDescent="0.2"/>
    <row r="58678" hidden="1" x14ac:dyDescent="0.2"/>
    <row r="58679" hidden="1" x14ac:dyDescent="0.2"/>
    <row r="58680" hidden="1" x14ac:dyDescent="0.2"/>
    <row r="58681" hidden="1" x14ac:dyDescent="0.2"/>
    <row r="58682" hidden="1" x14ac:dyDescent="0.2"/>
    <row r="58683" hidden="1" x14ac:dyDescent="0.2"/>
    <row r="58684" hidden="1" x14ac:dyDescent="0.2"/>
    <row r="58685" hidden="1" x14ac:dyDescent="0.2"/>
    <row r="58686" hidden="1" x14ac:dyDescent="0.2"/>
    <row r="58687" hidden="1" x14ac:dyDescent="0.2"/>
    <row r="58688" hidden="1" x14ac:dyDescent="0.2"/>
    <row r="58689" hidden="1" x14ac:dyDescent="0.2"/>
    <row r="58690" hidden="1" x14ac:dyDescent="0.2"/>
    <row r="58691" hidden="1" x14ac:dyDescent="0.2"/>
    <row r="58692" hidden="1" x14ac:dyDescent="0.2"/>
    <row r="58693" hidden="1" x14ac:dyDescent="0.2"/>
    <row r="58694" hidden="1" x14ac:dyDescent="0.2"/>
    <row r="58695" hidden="1" x14ac:dyDescent="0.2"/>
    <row r="58696" hidden="1" x14ac:dyDescent="0.2"/>
    <row r="58697" hidden="1" x14ac:dyDescent="0.2"/>
    <row r="58698" hidden="1" x14ac:dyDescent="0.2"/>
    <row r="58699" hidden="1" x14ac:dyDescent="0.2"/>
    <row r="58700" hidden="1" x14ac:dyDescent="0.2"/>
    <row r="58701" hidden="1" x14ac:dyDescent="0.2"/>
    <row r="58702" hidden="1" x14ac:dyDescent="0.2"/>
    <row r="58703" hidden="1" x14ac:dyDescent="0.2"/>
    <row r="58704" hidden="1" x14ac:dyDescent="0.2"/>
    <row r="58705" hidden="1" x14ac:dyDescent="0.2"/>
    <row r="58706" hidden="1" x14ac:dyDescent="0.2"/>
    <row r="58707" hidden="1" x14ac:dyDescent="0.2"/>
    <row r="58708" hidden="1" x14ac:dyDescent="0.2"/>
    <row r="58709" hidden="1" x14ac:dyDescent="0.2"/>
    <row r="58710" hidden="1" x14ac:dyDescent="0.2"/>
    <row r="58711" hidden="1" x14ac:dyDescent="0.2"/>
    <row r="58712" hidden="1" x14ac:dyDescent="0.2"/>
    <row r="58713" hidden="1" x14ac:dyDescent="0.2"/>
    <row r="58714" hidden="1" x14ac:dyDescent="0.2"/>
    <row r="58715" hidden="1" x14ac:dyDescent="0.2"/>
    <row r="58716" hidden="1" x14ac:dyDescent="0.2"/>
    <row r="58717" hidden="1" x14ac:dyDescent="0.2"/>
    <row r="58718" hidden="1" x14ac:dyDescent="0.2"/>
    <row r="58719" hidden="1" x14ac:dyDescent="0.2"/>
    <row r="58720" hidden="1" x14ac:dyDescent="0.2"/>
    <row r="58721" hidden="1" x14ac:dyDescent="0.2"/>
    <row r="58722" hidden="1" x14ac:dyDescent="0.2"/>
    <row r="58723" hidden="1" x14ac:dyDescent="0.2"/>
    <row r="58724" hidden="1" x14ac:dyDescent="0.2"/>
    <row r="58725" hidden="1" x14ac:dyDescent="0.2"/>
    <row r="58726" hidden="1" x14ac:dyDescent="0.2"/>
    <row r="58727" hidden="1" x14ac:dyDescent="0.2"/>
    <row r="58728" hidden="1" x14ac:dyDescent="0.2"/>
    <row r="58729" hidden="1" x14ac:dyDescent="0.2"/>
    <row r="58730" hidden="1" x14ac:dyDescent="0.2"/>
    <row r="58731" hidden="1" x14ac:dyDescent="0.2"/>
    <row r="58732" hidden="1" x14ac:dyDescent="0.2"/>
    <row r="58733" hidden="1" x14ac:dyDescent="0.2"/>
    <row r="58734" hidden="1" x14ac:dyDescent="0.2"/>
    <row r="58735" hidden="1" x14ac:dyDescent="0.2"/>
    <row r="58736" hidden="1" x14ac:dyDescent="0.2"/>
    <row r="58737" hidden="1" x14ac:dyDescent="0.2"/>
    <row r="58738" hidden="1" x14ac:dyDescent="0.2"/>
    <row r="58739" hidden="1" x14ac:dyDescent="0.2"/>
    <row r="58740" hidden="1" x14ac:dyDescent="0.2"/>
    <row r="58741" hidden="1" x14ac:dyDescent="0.2"/>
    <row r="58742" hidden="1" x14ac:dyDescent="0.2"/>
    <row r="58743" hidden="1" x14ac:dyDescent="0.2"/>
    <row r="58744" hidden="1" x14ac:dyDescent="0.2"/>
    <row r="58745" hidden="1" x14ac:dyDescent="0.2"/>
    <row r="58746" hidden="1" x14ac:dyDescent="0.2"/>
    <row r="58747" hidden="1" x14ac:dyDescent="0.2"/>
    <row r="58748" hidden="1" x14ac:dyDescent="0.2"/>
    <row r="58749" hidden="1" x14ac:dyDescent="0.2"/>
    <row r="58750" hidden="1" x14ac:dyDescent="0.2"/>
    <row r="58751" hidden="1" x14ac:dyDescent="0.2"/>
    <row r="58752" hidden="1" x14ac:dyDescent="0.2"/>
    <row r="58753" hidden="1" x14ac:dyDescent="0.2"/>
    <row r="58754" hidden="1" x14ac:dyDescent="0.2"/>
    <row r="58755" hidden="1" x14ac:dyDescent="0.2"/>
    <row r="58756" hidden="1" x14ac:dyDescent="0.2"/>
    <row r="58757" hidden="1" x14ac:dyDescent="0.2"/>
    <row r="58758" hidden="1" x14ac:dyDescent="0.2"/>
    <row r="58759" hidden="1" x14ac:dyDescent="0.2"/>
    <row r="58760" hidden="1" x14ac:dyDescent="0.2"/>
    <row r="58761" hidden="1" x14ac:dyDescent="0.2"/>
    <row r="58762" hidden="1" x14ac:dyDescent="0.2"/>
    <row r="58763" hidden="1" x14ac:dyDescent="0.2"/>
    <row r="58764" hidden="1" x14ac:dyDescent="0.2"/>
    <row r="58765" hidden="1" x14ac:dyDescent="0.2"/>
    <row r="58766" hidden="1" x14ac:dyDescent="0.2"/>
    <row r="58767" hidden="1" x14ac:dyDescent="0.2"/>
    <row r="58768" hidden="1" x14ac:dyDescent="0.2"/>
    <row r="58769" hidden="1" x14ac:dyDescent="0.2"/>
    <row r="58770" hidden="1" x14ac:dyDescent="0.2"/>
    <row r="58771" hidden="1" x14ac:dyDescent="0.2"/>
    <row r="58772" hidden="1" x14ac:dyDescent="0.2"/>
    <row r="58773" hidden="1" x14ac:dyDescent="0.2"/>
    <row r="58774" hidden="1" x14ac:dyDescent="0.2"/>
    <row r="58775" hidden="1" x14ac:dyDescent="0.2"/>
    <row r="58776" hidden="1" x14ac:dyDescent="0.2"/>
    <row r="58777" hidden="1" x14ac:dyDescent="0.2"/>
    <row r="58778" hidden="1" x14ac:dyDescent="0.2"/>
    <row r="58779" hidden="1" x14ac:dyDescent="0.2"/>
    <row r="58780" hidden="1" x14ac:dyDescent="0.2"/>
    <row r="58781" hidden="1" x14ac:dyDescent="0.2"/>
    <row r="58782" hidden="1" x14ac:dyDescent="0.2"/>
    <row r="58783" hidden="1" x14ac:dyDescent="0.2"/>
    <row r="58784" hidden="1" x14ac:dyDescent="0.2"/>
    <row r="58785" hidden="1" x14ac:dyDescent="0.2"/>
    <row r="58786" hidden="1" x14ac:dyDescent="0.2"/>
    <row r="58787" hidden="1" x14ac:dyDescent="0.2"/>
    <row r="58788" hidden="1" x14ac:dyDescent="0.2"/>
    <row r="58789" hidden="1" x14ac:dyDescent="0.2"/>
    <row r="58790" hidden="1" x14ac:dyDescent="0.2"/>
    <row r="58791" hidden="1" x14ac:dyDescent="0.2"/>
    <row r="58792" hidden="1" x14ac:dyDescent="0.2"/>
    <row r="58793" hidden="1" x14ac:dyDescent="0.2"/>
    <row r="58794" hidden="1" x14ac:dyDescent="0.2"/>
    <row r="58795" hidden="1" x14ac:dyDescent="0.2"/>
    <row r="58796" hidden="1" x14ac:dyDescent="0.2"/>
    <row r="58797" hidden="1" x14ac:dyDescent="0.2"/>
    <row r="58798" hidden="1" x14ac:dyDescent="0.2"/>
    <row r="58799" hidden="1" x14ac:dyDescent="0.2"/>
    <row r="58800" hidden="1" x14ac:dyDescent="0.2"/>
    <row r="58801" hidden="1" x14ac:dyDescent="0.2"/>
    <row r="58802" hidden="1" x14ac:dyDescent="0.2"/>
    <row r="58803" hidden="1" x14ac:dyDescent="0.2"/>
    <row r="58804" hidden="1" x14ac:dyDescent="0.2"/>
    <row r="58805" hidden="1" x14ac:dyDescent="0.2"/>
    <row r="58806" hidden="1" x14ac:dyDescent="0.2"/>
    <row r="58807" hidden="1" x14ac:dyDescent="0.2"/>
    <row r="58808" hidden="1" x14ac:dyDescent="0.2"/>
    <row r="58809" hidden="1" x14ac:dyDescent="0.2"/>
    <row r="58810" hidden="1" x14ac:dyDescent="0.2"/>
    <row r="58811" hidden="1" x14ac:dyDescent="0.2"/>
    <row r="58812" hidden="1" x14ac:dyDescent="0.2"/>
    <row r="58813" hidden="1" x14ac:dyDescent="0.2"/>
    <row r="58814" hidden="1" x14ac:dyDescent="0.2"/>
    <row r="58815" hidden="1" x14ac:dyDescent="0.2"/>
    <row r="58816" hidden="1" x14ac:dyDescent="0.2"/>
    <row r="58817" hidden="1" x14ac:dyDescent="0.2"/>
    <row r="58818" hidden="1" x14ac:dyDescent="0.2"/>
    <row r="58819" hidden="1" x14ac:dyDescent="0.2"/>
    <row r="58820" hidden="1" x14ac:dyDescent="0.2"/>
    <row r="58821" hidden="1" x14ac:dyDescent="0.2"/>
    <row r="58822" hidden="1" x14ac:dyDescent="0.2"/>
    <row r="58823" hidden="1" x14ac:dyDescent="0.2"/>
    <row r="58824" hidden="1" x14ac:dyDescent="0.2"/>
    <row r="58825" hidden="1" x14ac:dyDescent="0.2"/>
    <row r="58826" hidden="1" x14ac:dyDescent="0.2"/>
    <row r="58827" hidden="1" x14ac:dyDescent="0.2"/>
    <row r="58828" hidden="1" x14ac:dyDescent="0.2"/>
    <row r="58829" hidden="1" x14ac:dyDescent="0.2"/>
    <row r="58830" hidden="1" x14ac:dyDescent="0.2"/>
    <row r="58831" hidden="1" x14ac:dyDescent="0.2"/>
    <row r="58832" hidden="1" x14ac:dyDescent="0.2"/>
    <row r="58833" hidden="1" x14ac:dyDescent="0.2"/>
    <row r="58834" hidden="1" x14ac:dyDescent="0.2"/>
    <row r="58835" hidden="1" x14ac:dyDescent="0.2"/>
    <row r="58836" hidden="1" x14ac:dyDescent="0.2"/>
    <row r="58837" hidden="1" x14ac:dyDescent="0.2"/>
    <row r="58838" hidden="1" x14ac:dyDescent="0.2"/>
    <row r="58839" hidden="1" x14ac:dyDescent="0.2"/>
    <row r="58840" hidden="1" x14ac:dyDescent="0.2"/>
    <row r="58841" hidden="1" x14ac:dyDescent="0.2"/>
    <row r="58842" hidden="1" x14ac:dyDescent="0.2"/>
    <row r="58843" hidden="1" x14ac:dyDescent="0.2"/>
    <row r="58844" hidden="1" x14ac:dyDescent="0.2"/>
    <row r="58845" hidden="1" x14ac:dyDescent="0.2"/>
    <row r="58846" hidden="1" x14ac:dyDescent="0.2"/>
    <row r="58847" hidden="1" x14ac:dyDescent="0.2"/>
    <row r="58848" hidden="1" x14ac:dyDescent="0.2"/>
    <row r="58849" hidden="1" x14ac:dyDescent="0.2"/>
    <row r="58850" hidden="1" x14ac:dyDescent="0.2"/>
    <row r="58851" hidden="1" x14ac:dyDescent="0.2"/>
    <row r="58852" hidden="1" x14ac:dyDescent="0.2"/>
    <row r="58853" hidden="1" x14ac:dyDescent="0.2"/>
    <row r="58854" hidden="1" x14ac:dyDescent="0.2"/>
    <row r="58855" hidden="1" x14ac:dyDescent="0.2"/>
    <row r="58856" hidden="1" x14ac:dyDescent="0.2"/>
    <row r="58857" hidden="1" x14ac:dyDescent="0.2"/>
    <row r="58858" hidden="1" x14ac:dyDescent="0.2"/>
    <row r="58859" hidden="1" x14ac:dyDescent="0.2"/>
    <row r="58860" hidden="1" x14ac:dyDescent="0.2"/>
    <row r="58861" hidden="1" x14ac:dyDescent="0.2"/>
    <row r="58862" hidden="1" x14ac:dyDescent="0.2"/>
    <row r="58863" hidden="1" x14ac:dyDescent="0.2"/>
    <row r="58864" hidden="1" x14ac:dyDescent="0.2"/>
    <row r="58865" hidden="1" x14ac:dyDescent="0.2"/>
    <row r="58866" hidden="1" x14ac:dyDescent="0.2"/>
    <row r="58867" hidden="1" x14ac:dyDescent="0.2"/>
    <row r="58868" hidden="1" x14ac:dyDescent="0.2"/>
    <row r="58869" hidden="1" x14ac:dyDescent="0.2"/>
    <row r="58870" hidden="1" x14ac:dyDescent="0.2"/>
    <row r="58871" hidden="1" x14ac:dyDescent="0.2"/>
    <row r="58872" hidden="1" x14ac:dyDescent="0.2"/>
    <row r="58873" hidden="1" x14ac:dyDescent="0.2"/>
    <row r="58874" hidden="1" x14ac:dyDescent="0.2"/>
    <row r="58875" hidden="1" x14ac:dyDescent="0.2"/>
    <row r="58876" hidden="1" x14ac:dyDescent="0.2"/>
    <row r="58877" hidden="1" x14ac:dyDescent="0.2"/>
    <row r="58878" hidden="1" x14ac:dyDescent="0.2"/>
    <row r="58879" hidden="1" x14ac:dyDescent="0.2"/>
    <row r="58880" hidden="1" x14ac:dyDescent="0.2"/>
    <row r="58881" hidden="1" x14ac:dyDescent="0.2"/>
    <row r="58882" hidden="1" x14ac:dyDescent="0.2"/>
    <row r="58883" hidden="1" x14ac:dyDescent="0.2"/>
    <row r="58884" hidden="1" x14ac:dyDescent="0.2"/>
    <row r="58885" hidden="1" x14ac:dyDescent="0.2"/>
    <row r="58886" hidden="1" x14ac:dyDescent="0.2"/>
    <row r="58887" hidden="1" x14ac:dyDescent="0.2"/>
    <row r="58888" hidden="1" x14ac:dyDescent="0.2"/>
    <row r="58889" hidden="1" x14ac:dyDescent="0.2"/>
    <row r="58890" hidden="1" x14ac:dyDescent="0.2"/>
    <row r="58891" hidden="1" x14ac:dyDescent="0.2"/>
    <row r="58892" hidden="1" x14ac:dyDescent="0.2"/>
    <row r="58893" hidden="1" x14ac:dyDescent="0.2"/>
    <row r="58894" hidden="1" x14ac:dyDescent="0.2"/>
    <row r="58895" hidden="1" x14ac:dyDescent="0.2"/>
    <row r="58896" hidden="1" x14ac:dyDescent="0.2"/>
    <row r="58897" hidden="1" x14ac:dyDescent="0.2"/>
    <row r="58898" hidden="1" x14ac:dyDescent="0.2"/>
    <row r="58899" hidden="1" x14ac:dyDescent="0.2"/>
    <row r="58900" hidden="1" x14ac:dyDescent="0.2"/>
    <row r="58901" hidden="1" x14ac:dyDescent="0.2"/>
    <row r="58902" hidden="1" x14ac:dyDescent="0.2"/>
    <row r="58903" hidden="1" x14ac:dyDescent="0.2"/>
    <row r="58904" hidden="1" x14ac:dyDescent="0.2"/>
    <row r="58905" hidden="1" x14ac:dyDescent="0.2"/>
    <row r="58906" hidden="1" x14ac:dyDescent="0.2"/>
    <row r="58907" hidden="1" x14ac:dyDescent="0.2"/>
    <row r="58908" hidden="1" x14ac:dyDescent="0.2"/>
    <row r="58909" hidden="1" x14ac:dyDescent="0.2"/>
    <row r="58910" hidden="1" x14ac:dyDescent="0.2"/>
    <row r="58911" hidden="1" x14ac:dyDescent="0.2"/>
    <row r="58912" hidden="1" x14ac:dyDescent="0.2"/>
    <row r="58913" hidden="1" x14ac:dyDescent="0.2"/>
    <row r="58914" hidden="1" x14ac:dyDescent="0.2"/>
    <row r="58915" hidden="1" x14ac:dyDescent="0.2"/>
    <row r="58916" hidden="1" x14ac:dyDescent="0.2"/>
    <row r="58917" hidden="1" x14ac:dyDescent="0.2"/>
    <row r="58918" hidden="1" x14ac:dyDescent="0.2"/>
    <row r="58919" hidden="1" x14ac:dyDescent="0.2"/>
    <row r="58920" hidden="1" x14ac:dyDescent="0.2"/>
    <row r="58921" hidden="1" x14ac:dyDescent="0.2"/>
    <row r="58922" hidden="1" x14ac:dyDescent="0.2"/>
    <row r="58923" hidden="1" x14ac:dyDescent="0.2"/>
    <row r="58924" hidden="1" x14ac:dyDescent="0.2"/>
    <row r="58925" hidden="1" x14ac:dyDescent="0.2"/>
    <row r="58926" hidden="1" x14ac:dyDescent="0.2"/>
    <row r="58927" hidden="1" x14ac:dyDescent="0.2"/>
    <row r="58928" hidden="1" x14ac:dyDescent="0.2"/>
    <row r="58929" hidden="1" x14ac:dyDescent="0.2"/>
    <row r="58930" hidden="1" x14ac:dyDescent="0.2"/>
    <row r="58931" hidden="1" x14ac:dyDescent="0.2"/>
    <row r="58932" hidden="1" x14ac:dyDescent="0.2"/>
    <row r="58933" hidden="1" x14ac:dyDescent="0.2"/>
    <row r="58934" hidden="1" x14ac:dyDescent="0.2"/>
    <row r="58935" hidden="1" x14ac:dyDescent="0.2"/>
    <row r="58936" hidden="1" x14ac:dyDescent="0.2"/>
    <row r="58937" hidden="1" x14ac:dyDescent="0.2"/>
    <row r="58938" hidden="1" x14ac:dyDescent="0.2"/>
    <row r="58939" hidden="1" x14ac:dyDescent="0.2"/>
    <row r="58940" hidden="1" x14ac:dyDescent="0.2"/>
    <row r="58941" hidden="1" x14ac:dyDescent="0.2"/>
    <row r="58942" hidden="1" x14ac:dyDescent="0.2"/>
    <row r="58943" hidden="1" x14ac:dyDescent="0.2"/>
    <row r="58944" hidden="1" x14ac:dyDescent="0.2"/>
    <row r="58945" hidden="1" x14ac:dyDescent="0.2"/>
    <row r="58946" hidden="1" x14ac:dyDescent="0.2"/>
    <row r="58947" hidden="1" x14ac:dyDescent="0.2"/>
    <row r="58948" hidden="1" x14ac:dyDescent="0.2"/>
    <row r="58949" hidden="1" x14ac:dyDescent="0.2"/>
    <row r="58950" hidden="1" x14ac:dyDescent="0.2"/>
    <row r="58951" hidden="1" x14ac:dyDescent="0.2"/>
    <row r="58952" hidden="1" x14ac:dyDescent="0.2"/>
    <row r="58953" hidden="1" x14ac:dyDescent="0.2"/>
    <row r="58954" hidden="1" x14ac:dyDescent="0.2"/>
    <row r="58955" hidden="1" x14ac:dyDescent="0.2"/>
    <row r="58956" hidden="1" x14ac:dyDescent="0.2"/>
    <row r="58957" hidden="1" x14ac:dyDescent="0.2"/>
    <row r="58958" hidden="1" x14ac:dyDescent="0.2"/>
    <row r="58959" hidden="1" x14ac:dyDescent="0.2"/>
    <row r="58960" hidden="1" x14ac:dyDescent="0.2"/>
    <row r="58961" hidden="1" x14ac:dyDescent="0.2"/>
    <row r="58962" hidden="1" x14ac:dyDescent="0.2"/>
    <row r="58963" hidden="1" x14ac:dyDescent="0.2"/>
    <row r="58964" hidden="1" x14ac:dyDescent="0.2"/>
    <row r="58965" hidden="1" x14ac:dyDescent="0.2"/>
    <row r="58966" hidden="1" x14ac:dyDescent="0.2"/>
    <row r="58967" hidden="1" x14ac:dyDescent="0.2"/>
    <row r="58968" hidden="1" x14ac:dyDescent="0.2"/>
    <row r="58969" hidden="1" x14ac:dyDescent="0.2"/>
    <row r="58970" hidden="1" x14ac:dyDescent="0.2"/>
    <row r="58971" hidden="1" x14ac:dyDescent="0.2"/>
    <row r="58972" hidden="1" x14ac:dyDescent="0.2"/>
    <row r="58973" hidden="1" x14ac:dyDescent="0.2"/>
    <row r="58974" hidden="1" x14ac:dyDescent="0.2"/>
    <row r="58975" hidden="1" x14ac:dyDescent="0.2"/>
    <row r="58976" hidden="1" x14ac:dyDescent="0.2"/>
    <row r="58977" hidden="1" x14ac:dyDescent="0.2"/>
    <row r="58978" hidden="1" x14ac:dyDescent="0.2"/>
    <row r="58979" hidden="1" x14ac:dyDescent="0.2"/>
    <row r="58980" hidden="1" x14ac:dyDescent="0.2"/>
    <row r="58981" hidden="1" x14ac:dyDescent="0.2"/>
    <row r="58982" hidden="1" x14ac:dyDescent="0.2"/>
    <row r="58983" hidden="1" x14ac:dyDescent="0.2"/>
    <row r="58984" hidden="1" x14ac:dyDescent="0.2"/>
    <row r="58985" hidden="1" x14ac:dyDescent="0.2"/>
    <row r="58986" hidden="1" x14ac:dyDescent="0.2"/>
    <row r="58987" hidden="1" x14ac:dyDescent="0.2"/>
    <row r="58988" hidden="1" x14ac:dyDescent="0.2"/>
    <row r="58989" hidden="1" x14ac:dyDescent="0.2"/>
    <row r="58990" hidden="1" x14ac:dyDescent="0.2"/>
    <row r="58991" hidden="1" x14ac:dyDescent="0.2"/>
    <row r="58992" hidden="1" x14ac:dyDescent="0.2"/>
    <row r="58993" hidden="1" x14ac:dyDescent="0.2"/>
    <row r="58994" hidden="1" x14ac:dyDescent="0.2"/>
    <row r="58995" hidden="1" x14ac:dyDescent="0.2"/>
    <row r="58996" hidden="1" x14ac:dyDescent="0.2"/>
    <row r="58997" hidden="1" x14ac:dyDescent="0.2"/>
    <row r="58998" hidden="1" x14ac:dyDescent="0.2"/>
    <row r="58999" hidden="1" x14ac:dyDescent="0.2"/>
    <row r="59000" hidden="1" x14ac:dyDescent="0.2"/>
    <row r="59001" hidden="1" x14ac:dyDescent="0.2"/>
    <row r="59002" hidden="1" x14ac:dyDescent="0.2"/>
    <row r="59003" hidden="1" x14ac:dyDescent="0.2"/>
    <row r="59004" hidden="1" x14ac:dyDescent="0.2"/>
    <row r="59005" hidden="1" x14ac:dyDescent="0.2"/>
    <row r="59006" hidden="1" x14ac:dyDescent="0.2"/>
    <row r="59007" hidden="1" x14ac:dyDescent="0.2"/>
    <row r="59008" hidden="1" x14ac:dyDescent="0.2"/>
    <row r="59009" hidden="1" x14ac:dyDescent="0.2"/>
    <row r="59010" hidden="1" x14ac:dyDescent="0.2"/>
    <row r="59011" hidden="1" x14ac:dyDescent="0.2"/>
    <row r="59012" hidden="1" x14ac:dyDescent="0.2"/>
    <row r="59013" hidden="1" x14ac:dyDescent="0.2"/>
    <row r="59014" hidden="1" x14ac:dyDescent="0.2"/>
    <row r="59015" hidden="1" x14ac:dyDescent="0.2"/>
    <row r="59016" hidden="1" x14ac:dyDescent="0.2"/>
    <row r="59017" hidden="1" x14ac:dyDescent="0.2"/>
    <row r="59018" hidden="1" x14ac:dyDescent="0.2"/>
    <row r="59019" hidden="1" x14ac:dyDescent="0.2"/>
    <row r="59020" hidden="1" x14ac:dyDescent="0.2"/>
    <row r="59021" hidden="1" x14ac:dyDescent="0.2"/>
    <row r="59022" hidden="1" x14ac:dyDescent="0.2"/>
    <row r="59023" hidden="1" x14ac:dyDescent="0.2"/>
    <row r="59024" hidden="1" x14ac:dyDescent="0.2"/>
    <row r="59025" hidden="1" x14ac:dyDescent="0.2"/>
    <row r="59026" hidden="1" x14ac:dyDescent="0.2"/>
    <row r="59027" hidden="1" x14ac:dyDescent="0.2"/>
    <row r="59028" hidden="1" x14ac:dyDescent="0.2"/>
    <row r="59029" hidden="1" x14ac:dyDescent="0.2"/>
    <row r="59030" hidden="1" x14ac:dyDescent="0.2"/>
    <row r="59031" hidden="1" x14ac:dyDescent="0.2"/>
    <row r="59032" hidden="1" x14ac:dyDescent="0.2"/>
    <row r="59033" hidden="1" x14ac:dyDescent="0.2"/>
    <row r="59034" hidden="1" x14ac:dyDescent="0.2"/>
    <row r="59035" hidden="1" x14ac:dyDescent="0.2"/>
    <row r="59036" hidden="1" x14ac:dyDescent="0.2"/>
    <row r="59037" hidden="1" x14ac:dyDescent="0.2"/>
    <row r="59038" hidden="1" x14ac:dyDescent="0.2"/>
    <row r="59039" hidden="1" x14ac:dyDescent="0.2"/>
    <row r="59040" hidden="1" x14ac:dyDescent="0.2"/>
    <row r="59041" hidden="1" x14ac:dyDescent="0.2"/>
    <row r="59042" hidden="1" x14ac:dyDescent="0.2"/>
    <row r="59043" hidden="1" x14ac:dyDescent="0.2"/>
    <row r="59044" hidden="1" x14ac:dyDescent="0.2"/>
    <row r="59045" hidden="1" x14ac:dyDescent="0.2"/>
    <row r="59046" hidden="1" x14ac:dyDescent="0.2"/>
    <row r="59047" hidden="1" x14ac:dyDescent="0.2"/>
    <row r="59048" hidden="1" x14ac:dyDescent="0.2"/>
    <row r="59049" hidden="1" x14ac:dyDescent="0.2"/>
    <row r="59050" hidden="1" x14ac:dyDescent="0.2"/>
    <row r="59051" hidden="1" x14ac:dyDescent="0.2"/>
    <row r="59052" hidden="1" x14ac:dyDescent="0.2"/>
    <row r="59053" hidden="1" x14ac:dyDescent="0.2"/>
    <row r="59054" hidden="1" x14ac:dyDescent="0.2"/>
    <row r="59055" hidden="1" x14ac:dyDescent="0.2"/>
    <row r="59056" hidden="1" x14ac:dyDescent="0.2"/>
    <row r="59057" hidden="1" x14ac:dyDescent="0.2"/>
    <row r="59058" hidden="1" x14ac:dyDescent="0.2"/>
    <row r="59059" hidden="1" x14ac:dyDescent="0.2"/>
    <row r="59060" hidden="1" x14ac:dyDescent="0.2"/>
    <row r="59061" hidden="1" x14ac:dyDescent="0.2"/>
    <row r="59062" hidden="1" x14ac:dyDescent="0.2"/>
    <row r="59063" hidden="1" x14ac:dyDescent="0.2"/>
    <row r="59064" hidden="1" x14ac:dyDescent="0.2"/>
    <row r="59065" hidden="1" x14ac:dyDescent="0.2"/>
    <row r="59066" hidden="1" x14ac:dyDescent="0.2"/>
    <row r="59067" hidden="1" x14ac:dyDescent="0.2"/>
    <row r="59068" hidden="1" x14ac:dyDescent="0.2"/>
    <row r="59069" hidden="1" x14ac:dyDescent="0.2"/>
    <row r="59070" hidden="1" x14ac:dyDescent="0.2"/>
    <row r="59071" hidden="1" x14ac:dyDescent="0.2"/>
    <row r="59072" hidden="1" x14ac:dyDescent="0.2"/>
    <row r="59073" hidden="1" x14ac:dyDescent="0.2"/>
    <row r="59074" hidden="1" x14ac:dyDescent="0.2"/>
    <row r="59075" hidden="1" x14ac:dyDescent="0.2"/>
    <row r="59076" hidden="1" x14ac:dyDescent="0.2"/>
    <row r="59077" hidden="1" x14ac:dyDescent="0.2"/>
    <row r="59078" hidden="1" x14ac:dyDescent="0.2"/>
    <row r="59079" hidden="1" x14ac:dyDescent="0.2"/>
    <row r="59080" hidden="1" x14ac:dyDescent="0.2"/>
    <row r="59081" hidden="1" x14ac:dyDescent="0.2"/>
    <row r="59082" hidden="1" x14ac:dyDescent="0.2"/>
    <row r="59083" hidden="1" x14ac:dyDescent="0.2"/>
    <row r="59084" hidden="1" x14ac:dyDescent="0.2"/>
    <row r="59085" hidden="1" x14ac:dyDescent="0.2"/>
    <row r="59086" hidden="1" x14ac:dyDescent="0.2"/>
    <row r="59087" hidden="1" x14ac:dyDescent="0.2"/>
    <row r="59088" hidden="1" x14ac:dyDescent="0.2"/>
    <row r="59089" hidden="1" x14ac:dyDescent="0.2"/>
    <row r="59090" hidden="1" x14ac:dyDescent="0.2"/>
    <row r="59091" hidden="1" x14ac:dyDescent="0.2"/>
    <row r="59092" hidden="1" x14ac:dyDescent="0.2"/>
    <row r="59093" hidden="1" x14ac:dyDescent="0.2"/>
    <row r="59094" hidden="1" x14ac:dyDescent="0.2"/>
    <row r="59095" hidden="1" x14ac:dyDescent="0.2"/>
    <row r="59096" hidden="1" x14ac:dyDescent="0.2"/>
    <row r="59097" hidden="1" x14ac:dyDescent="0.2"/>
    <row r="59098" hidden="1" x14ac:dyDescent="0.2"/>
    <row r="59099" hidden="1" x14ac:dyDescent="0.2"/>
    <row r="59100" hidden="1" x14ac:dyDescent="0.2"/>
    <row r="59101" hidden="1" x14ac:dyDescent="0.2"/>
    <row r="59102" hidden="1" x14ac:dyDescent="0.2"/>
    <row r="59103" hidden="1" x14ac:dyDescent="0.2"/>
    <row r="59104" hidden="1" x14ac:dyDescent="0.2"/>
    <row r="59105" hidden="1" x14ac:dyDescent="0.2"/>
    <row r="59106" hidden="1" x14ac:dyDescent="0.2"/>
    <row r="59107" hidden="1" x14ac:dyDescent="0.2"/>
    <row r="59108" hidden="1" x14ac:dyDescent="0.2"/>
    <row r="59109" hidden="1" x14ac:dyDescent="0.2"/>
    <row r="59110" hidden="1" x14ac:dyDescent="0.2"/>
    <row r="59111" hidden="1" x14ac:dyDescent="0.2"/>
    <row r="59112" hidden="1" x14ac:dyDescent="0.2"/>
    <row r="59113" hidden="1" x14ac:dyDescent="0.2"/>
    <row r="59114" hidden="1" x14ac:dyDescent="0.2"/>
    <row r="59115" hidden="1" x14ac:dyDescent="0.2"/>
    <row r="59116" hidden="1" x14ac:dyDescent="0.2"/>
    <row r="59117" hidden="1" x14ac:dyDescent="0.2"/>
    <row r="59118" hidden="1" x14ac:dyDescent="0.2"/>
    <row r="59119" hidden="1" x14ac:dyDescent="0.2"/>
    <row r="59120" hidden="1" x14ac:dyDescent="0.2"/>
    <row r="59121" hidden="1" x14ac:dyDescent="0.2"/>
    <row r="59122" hidden="1" x14ac:dyDescent="0.2"/>
    <row r="59123" hidden="1" x14ac:dyDescent="0.2"/>
    <row r="59124" hidden="1" x14ac:dyDescent="0.2"/>
    <row r="59125" hidden="1" x14ac:dyDescent="0.2"/>
    <row r="59126" hidden="1" x14ac:dyDescent="0.2"/>
    <row r="59127" hidden="1" x14ac:dyDescent="0.2"/>
    <row r="59128" hidden="1" x14ac:dyDescent="0.2"/>
    <row r="59129" hidden="1" x14ac:dyDescent="0.2"/>
    <row r="59130" hidden="1" x14ac:dyDescent="0.2"/>
    <row r="59131" hidden="1" x14ac:dyDescent="0.2"/>
    <row r="59132" hidden="1" x14ac:dyDescent="0.2"/>
    <row r="59133" hidden="1" x14ac:dyDescent="0.2"/>
    <row r="59134" hidden="1" x14ac:dyDescent="0.2"/>
    <row r="59135" hidden="1" x14ac:dyDescent="0.2"/>
    <row r="59136" hidden="1" x14ac:dyDescent="0.2"/>
    <row r="59137" hidden="1" x14ac:dyDescent="0.2"/>
    <row r="59138" hidden="1" x14ac:dyDescent="0.2"/>
    <row r="59139" hidden="1" x14ac:dyDescent="0.2"/>
    <row r="59140" hidden="1" x14ac:dyDescent="0.2"/>
    <row r="59141" hidden="1" x14ac:dyDescent="0.2"/>
    <row r="59142" hidden="1" x14ac:dyDescent="0.2"/>
    <row r="59143" hidden="1" x14ac:dyDescent="0.2"/>
    <row r="59144" hidden="1" x14ac:dyDescent="0.2"/>
    <row r="59145" hidden="1" x14ac:dyDescent="0.2"/>
    <row r="59146" hidden="1" x14ac:dyDescent="0.2"/>
    <row r="59147" hidden="1" x14ac:dyDescent="0.2"/>
    <row r="59148" hidden="1" x14ac:dyDescent="0.2"/>
    <row r="59149" hidden="1" x14ac:dyDescent="0.2"/>
    <row r="59150" hidden="1" x14ac:dyDescent="0.2"/>
    <row r="59151" hidden="1" x14ac:dyDescent="0.2"/>
    <row r="59152" hidden="1" x14ac:dyDescent="0.2"/>
    <row r="59153" hidden="1" x14ac:dyDescent="0.2"/>
    <row r="59154" hidden="1" x14ac:dyDescent="0.2"/>
    <row r="59155" hidden="1" x14ac:dyDescent="0.2"/>
    <row r="59156" hidden="1" x14ac:dyDescent="0.2"/>
    <row r="59157" hidden="1" x14ac:dyDescent="0.2"/>
    <row r="59158" hidden="1" x14ac:dyDescent="0.2"/>
    <row r="59159" hidden="1" x14ac:dyDescent="0.2"/>
    <row r="59160" hidden="1" x14ac:dyDescent="0.2"/>
    <row r="59161" hidden="1" x14ac:dyDescent="0.2"/>
    <row r="59162" hidden="1" x14ac:dyDescent="0.2"/>
    <row r="59163" hidden="1" x14ac:dyDescent="0.2"/>
    <row r="59164" hidden="1" x14ac:dyDescent="0.2"/>
    <row r="59165" hidden="1" x14ac:dyDescent="0.2"/>
    <row r="59166" hidden="1" x14ac:dyDescent="0.2"/>
    <row r="59167" hidden="1" x14ac:dyDescent="0.2"/>
    <row r="59168" hidden="1" x14ac:dyDescent="0.2"/>
    <row r="59169" hidden="1" x14ac:dyDescent="0.2"/>
    <row r="59170" hidden="1" x14ac:dyDescent="0.2"/>
    <row r="59171" hidden="1" x14ac:dyDescent="0.2"/>
    <row r="59172" hidden="1" x14ac:dyDescent="0.2"/>
    <row r="59173" hidden="1" x14ac:dyDescent="0.2"/>
    <row r="59174" hidden="1" x14ac:dyDescent="0.2"/>
    <row r="59175" hidden="1" x14ac:dyDescent="0.2"/>
    <row r="59176" hidden="1" x14ac:dyDescent="0.2"/>
    <row r="59177" hidden="1" x14ac:dyDescent="0.2"/>
    <row r="59178" hidden="1" x14ac:dyDescent="0.2"/>
    <row r="59179" hidden="1" x14ac:dyDescent="0.2"/>
    <row r="59180" hidden="1" x14ac:dyDescent="0.2"/>
    <row r="59181" hidden="1" x14ac:dyDescent="0.2"/>
    <row r="59182" hidden="1" x14ac:dyDescent="0.2"/>
    <row r="59183" hidden="1" x14ac:dyDescent="0.2"/>
    <row r="59184" hidden="1" x14ac:dyDescent="0.2"/>
    <row r="59185" hidden="1" x14ac:dyDescent="0.2"/>
    <row r="59186" hidden="1" x14ac:dyDescent="0.2"/>
    <row r="59187" hidden="1" x14ac:dyDescent="0.2"/>
    <row r="59188" hidden="1" x14ac:dyDescent="0.2"/>
    <row r="59189" hidden="1" x14ac:dyDescent="0.2"/>
    <row r="59190" hidden="1" x14ac:dyDescent="0.2"/>
    <row r="59191" hidden="1" x14ac:dyDescent="0.2"/>
    <row r="59192" hidden="1" x14ac:dyDescent="0.2"/>
    <row r="59193" hidden="1" x14ac:dyDescent="0.2"/>
    <row r="59194" hidden="1" x14ac:dyDescent="0.2"/>
    <row r="59195" hidden="1" x14ac:dyDescent="0.2"/>
    <row r="59196" hidden="1" x14ac:dyDescent="0.2"/>
    <row r="59197" hidden="1" x14ac:dyDescent="0.2"/>
    <row r="59198" hidden="1" x14ac:dyDescent="0.2"/>
    <row r="59199" hidden="1" x14ac:dyDescent="0.2"/>
    <row r="59200" hidden="1" x14ac:dyDescent="0.2"/>
    <row r="59201" hidden="1" x14ac:dyDescent="0.2"/>
    <row r="59202" hidden="1" x14ac:dyDescent="0.2"/>
    <row r="59203" hidden="1" x14ac:dyDescent="0.2"/>
    <row r="59204" hidden="1" x14ac:dyDescent="0.2"/>
    <row r="59205" hidden="1" x14ac:dyDescent="0.2"/>
    <row r="59206" hidden="1" x14ac:dyDescent="0.2"/>
    <row r="59207" hidden="1" x14ac:dyDescent="0.2"/>
    <row r="59208" hidden="1" x14ac:dyDescent="0.2"/>
    <row r="59209" hidden="1" x14ac:dyDescent="0.2"/>
    <row r="59210" hidden="1" x14ac:dyDescent="0.2"/>
    <row r="59211" hidden="1" x14ac:dyDescent="0.2"/>
    <row r="59212" hidden="1" x14ac:dyDescent="0.2"/>
    <row r="59213" hidden="1" x14ac:dyDescent="0.2"/>
    <row r="59214" hidden="1" x14ac:dyDescent="0.2"/>
    <row r="59215" hidden="1" x14ac:dyDescent="0.2"/>
    <row r="59216" hidden="1" x14ac:dyDescent="0.2"/>
    <row r="59217" hidden="1" x14ac:dyDescent="0.2"/>
    <row r="59218" hidden="1" x14ac:dyDescent="0.2"/>
    <row r="59219" hidden="1" x14ac:dyDescent="0.2"/>
    <row r="59220" hidden="1" x14ac:dyDescent="0.2"/>
    <row r="59221" hidden="1" x14ac:dyDescent="0.2"/>
    <row r="59222" hidden="1" x14ac:dyDescent="0.2"/>
    <row r="59223" hidden="1" x14ac:dyDescent="0.2"/>
    <row r="59224" hidden="1" x14ac:dyDescent="0.2"/>
    <row r="59225" hidden="1" x14ac:dyDescent="0.2"/>
    <row r="59226" hidden="1" x14ac:dyDescent="0.2"/>
    <row r="59227" hidden="1" x14ac:dyDescent="0.2"/>
    <row r="59228" hidden="1" x14ac:dyDescent="0.2"/>
    <row r="59229" hidden="1" x14ac:dyDescent="0.2"/>
    <row r="59230" hidden="1" x14ac:dyDescent="0.2"/>
    <row r="59231" hidden="1" x14ac:dyDescent="0.2"/>
    <row r="59232" hidden="1" x14ac:dyDescent="0.2"/>
    <row r="59233" hidden="1" x14ac:dyDescent="0.2"/>
    <row r="59234" hidden="1" x14ac:dyDescent="0.2"/>
    <row r="59235" hidden="1" x14ac:dyDescent="0.2"/>
    <row r="59236" hidden="1" x14ac:dyDescent="0.2"/>
    <row r="59237" hidden="1" x14ac:dyDescent="0.2"/>
    <row r="59238" hidden="1" x14ac:dyDescent="0.2"/>
    <row r="59239" hidden="1" x14ac:dyDescent="0.2"/>
    <row r="59240" hidden="1" x14ac:dyDescent="0.2"/>
    <row r="59241" hidden="1" x14ac:dyDescent="0.2"/>
    <row r="59242" hidden="1" x14ac:dyDescent="0.2"/>
    <row r="59243" hidden="1" x14ac:dyDescent="0.2"/>
    <row r="59244" hidden="1" x14ac:dyDescent="0.2"/>
    <row r="59245" hidden="1" x14ac:dyDescent="0.2"/>
    <row r="59246" hidden="1" x14ac:dyDescent="0.2"/>
    <row r="59247" hidden="1" x14ac:dyDescent="0.2"/>
    <row r="59248" hidden="1" x14ac:dyDescent="0.2"/>
    <row r="59249" hidden="1" x14ac:dyDescent="0.2"/>
    <row r="59250" hidden="1" x14ac:dyDescent="0.2"/>
    <row r="59251" hidden="1" x14ac:dyDescent="0.2"/>
    <row r="59252" hidden="1" x14ac:dyDescent="0.2"/>
    <row r="59253" hidden="1" x14ac:dyDescent="0.2"/>
    <row r="59254" hidden="1" x14ac:dyDescent="0.2"/>
    <row r="59255" hidden="1" x14ac:dyDescent="0.2"/>
    <row r="59256" hidden="1" x14ac:dyDescent="0.2"/>
    <row r="59257" hidden="1" x14ac:dyDescent="0.2"/>
    <row r="59258" hidden="1" x14ac:dyDescent="0.2"/>
    <row r="59259" hidden="1" x14ac:dyDescent="0.2"/>
    <row r="59260" hidden="1" x14ac:dyDescent="0.2"/>
    <row r="59261" hidden="1" x14ac:dyDescent="0.2"/>
    <row r="59262" hidden="1" x14ac:dyDescent="0.2"/>
    <row r="59263" hidden="1" x14ac:dyDescent="0.2"/>
    <row r="59264" hidden="1" x14ac:dyDescent="0.2"/>
    <row r="59265" hidden="1" x14ac:dyDescent="0.2"/>
    <row r="59266" hidden="1" x14ac:dyDescent="0.2"/>
    <row r="59267" hidden="1" x14ac:dyDescent="0.2"/>
    <row r="59268" hidden="1" x14ac:dyDescent="0.2"/>
    <row r="59269" hidden="1" x14ac:dyDescent="0.2"/>
    <row r="59270" hidden="1" x14ac:dyDescent="0.2"/>
    <row r="59271" hidden="1" x14ac:dyDescent="0.2"/>
    <row r="59272" hidden="1" x14ac:dyDescent="0.2"/>
    <row r="59273" hidden="1" x14ac:dyDescent="0.2"/>
    <row r="59274" hidden="1" x14ac:dyDescent="0.2"/>
    <row r="59275" hidden="1" x14ac:dyDescent="0.2"/>
    <row r="59276" hidden="1" x14ac:dyDescent="0.2"/>
    <row r="59277" hidden="1" x14ac:dyDescent="0.2"/>
    <row r="59278" hidden="1" x14ac:dyDescent="0.2"/>
    <row r="59279" hidden="1" x14ac:dyDescent="0.2"/>
    <row r="59280" hidden="1" x14ac:dyDescent="0.2"/>
    <row r="59281" hidden="1" x14ac:dyDescent="0.2"/>
    <row r="59282" hidden="1" x14ac:dyDescent="0.2"/>
    <row r="59283" hidden="1" x14ac:dyDescent="0.2"/>
    <row r="59284" hidden="1" x14ac:dyDescent="0.2"/>
    <row r="59285" hidden="1" x14ac:dyDescent="0.2"/>
    <row r="59286" hidden="1" x14ac:dyDescent="0.2"/>
    <row r="59287" hidden="1" x14ac:dyDescent="0.2"/>
    <row r="59288" hidden="1" x14ac:dyDescent="0.2"/>
    <row r="59289" hidden="1" x14ac:dyDescent="0.2"/>
    <row r="59290" hidden="1" x14ac:dyDescent="0.2"/>
    <row r="59291" hidden="1" x14ac:dyDescent="0.2"/>
    <row r="59292" hidden="1" x14ac:dyDescent="0.2"/>
    <row r="59293" hidden="1" x14ac:dyDescent="0.2"/>
    <row r="59294" hidden="1" x14ac:dyDescent="0.2"/>
    <row r="59295" hidden="1" x14ac:dyDescent="0.2"/>
    <row r="59296" hidden="1" x14ac:dyDescent="0.2"/>
    <row r="59297" hidden="1" x14ac:dyDescent="0.2"/>
    <row r="59298" hidden="1" x14ac:dyDescent="0.2"/>
    <row r="59299" hidden="1" x14ac:dyDescent="0.2"/>
    <row r="59300" hidden="1" x14ac:dyDescent="0.2"/>
    <row r="59301" hidden="1" x14ac:dyDescent="0.2"/>
    <row r="59302" hidden="1" x14ac:dyDescent="0.2"/>
    <row r="59303" hidden="1" x14ac:dyDescent="0.2"/>
    <row r="59304" hidden="1" x14ac:dyDescent="0.2"/>
    <row r="59305" hidden="1" x14ac:dyDescent="0.2"/>
    <row r="59306" hidden="1" x14ac:dyDescent="0.2"/>
    <row r="59307" hidden="1" x14ac:dyDescent="0.2"/>
    <row r="59308" hidden="1" x14ac:dyDescent="0.2"/>
    <row r="59309" hidden="1" x14ac:dyDescent="0.2"/>
    <row r="59310" hidden="1" x14ac:dyDescent="0.2"/>
    <row r="59311" hidden="1" x14ac:dyDescent="0.2"/>
    <row r="59312" hidden="1" x14ac:dyDescent="0.2"/>
    <row r="59313" hidden="1" x14ac:dyDescent="0.2"/>
    <row r="59314" hidden="1" x14ac:dyDescent="0.2"/>
    <row r="59315" hidden="1" x14ac:dyDescent="0.2"/>
    <row r="59316" hidden="1" x14ac:dyDescent="0.2"/>
    <row r="59317" hidden="1" x14ac:dyDescent="0.2"/>
    <row r="59318" hidden="1" x14ac:dyDescent="0.2"/>
    <row r="59319" hidden="1" x14ac:dyDescent="0.2"/>
    <row r="59320" hidden="1" x14ac:dyDescent="0.2"/>
    <row r="59321" hidden="1" x14ac:dyDescent="0.2"/>
    <row r="59322" hidden="1" x14ac:dyDescent="0.2"/>
    <row r="59323" hidden="1" x14ac:dyDescent="0.2"/>
    <row r="59324" hidden="1" x14ac:dyDescent="0.2"/>
    <row r="59325" hidden="1" x14ac:dyDescent="0.2"/>
    <row r="59326" hidden="1" x14ac:dyDescent="0.2"/>
    <row r="59327" hidden="1" x14ac:dyDescent="0.2"/>
    <row r="59328" hidden="1" x14ac:dyDescent="0.2"/>
    <row r="59329" hidden="1" x14ac:dyDescent="0.2"/>
    <row r="59330" hidden="1" x14ac:dyDescent="0.2"/>
    <row r="59331" hidden="1" x14ac:dyDescent="0.2"/>
    <row r="59332" hidden="1" x14ac:dyDescent="0.2"/>
    <row r="59333" hidden="1" x14ac:dyDescent="0.2"/>
    <row r="59334" hidden="1" x14ac:dyDescent="0.2"/>
    <row r="59335" hidden="1" x14ac:dyDescent="0.2"/>
    <row r="59336" hidden="1" x14ac:dyDescent="0.2"/>
    <row r="59337" hidden="1" x14ac:dyDescent="0.2"/>
    <row r="59338" hidden="1" x14ac:dyDescent="0.2"/>
    <row r="59339" hidden="1" x14ac:dyDescent="0.2"/>
    <row r="59340" hidden="1" x14ac:dyDescent="0.2"/>
    <row r="59341" hidden="1" x14ac:dyDescent="0.2"/>
    <row r="59342" hidden="1" x14ac:dyDescent="0.2"/>
    <row r="59343" hidden="1" x14ac:dyDescent="0.2"/>
    <row r="59344" hidden="1" x14ac:dyDescent="0.2"/>
    <row r="59345" hidden="1" x14ac:dyDescent="0.2"/>
    <row r="59346" hidden="1" x14ac:dyDescent="0.2"/>
    <row r="59347" hidden="1" x14ac:dyDescent="0.2"/>
    <row r="59348" hidden="1" x14ac:dyDescent="0.2"/>
    <row r="59349" hidden="1" x14ac:dyDescent="0.2"/>
    <row r="59350" hidden="1" x14ac:dyDescent="0.2"/>
    <row r="59351" hidden="1" x14ac:dyDescent="0.2"/>
    <row r="59352" hidden="1" x14ac:dyDescent="0.2"/>
    <row r="59353" hidden="1" x14ac:dyDescent="0.2"/>
    <row r="59354" hidden="1" x14ac:dyDescent="0.2"/>
    <row r="59355" hidden="1" x14ac:dyDescent="0.2"/>
    <row r="59356" hidden="1" x14ac:dyDescent="0.2"/>
    <row r="59357" hidden="1" x14ac:dyDescent="0.2"/>
    <row r="59358" hidden="1" x14ac:dyDescent="0.2"/>
    <row r="59359" hidden="1" x14ac:dyDescent="0.2"/>
    <row r="59360" hidden="1" x14ac:dyDescent="0.2"/>
    <row r="59361" hidden="1" x14ac:dyDescent="0.2"/>
    <row r="59362" hidden="1" x14ac:dyDescent="0.2"/>
    <row r="59363" hidden="1" x14ac:dyDescent="0.2"/>
    <row r="59364" hidden="1" x14ac:dyDescent="0.2"/>
    <row r="59365" hidden="1" x14ac:dyDescent="0.2"/>
    <row r="59366" hidden="1" x14ac:dyDescent="0.2"/>
    <row r="59367" hidden="1" x14ac:dyDescent="0.2"/>
    <row r="59368" hidden="1" x14ac:dyDescent="0.2"/>
    <row r="59369" hidden="1" x14ac:dyDescent="0.2"/>
    <row r="59370" hidden="1" x14ac:dyDescent="0.2"/>
    <row r="59371" hidden="1" x14ac:dyDescent="0.2"/>
    <row r="59372" hidden="1" x14ac:dyDescent="0.2"/>
    <row r="59373" hidden="1" x14ac:dyDescent="0.2"/>
    <row r="59374" hidden="1" x14ac:dyDescent="0.2"/>
    <row r="59375" hidden="1" x14ac:dyDescent="0.2"/>
    <row r="59376" hidden="1" x14ac:dyDescent="0.2"/>
    <row r="59377" hidden="1" x14ac:dyDescent="0.2"/>
    <row r="59378" hidden="1" x14ac:dyDescent="0.2"/>
    <row r="59379" hidden="1" x14ac:dyDescent="0.2"/>
    <row r="59380" hidden="1" x14ac:dyDescent="0.2"/>
    <row r="59381" hidden="1" x14ac:dyDescent="0.2"/>
    <row r="59382" hidden="1" x14ac:dyDescent="0.2"/>
    <row r="59383" hidden="1" x14ac:dyDescent="0.2"/>
    <row r="59384" hidden="1" x14ac:dyDescent="0.2"/>
    <row r="59385" hidden="1" x14ac:dyDescent="0.2"/>
    <row r="59386" hidden="1" x14ac:dyDescent="0.2"/>
    <row r="59387" hidden="1" x14ac:dyDescent="0.2"/>
    <row r="59388" hidden="1" x14ac:dyDescent="0.2"/>
    <row r="59389" hidden="1" x14ac:dyDescent="0.2"/>
    <row r="59390" hidden="1" x14ac:dyDescent="0.2"/>
    <row r="59391" hidden="1" x14ac:dyDescent="0.2"/>
    <row r="59392" hidden="1" x14ac:dyDescent="0.2"/>
    <row r="59393" hidden="1" x14ac:dyDescent="0.2"/>
    <row r="59394" hidden="1" x14ac:dyDescent="0.2"/>
    <row r="59395" hidden="1" x14ac:dyDescent="0.2"/>
    <row r="59396" hidden="1" x14ac:dyDescent="0.2"/>
    <row r="59397" hidden="1" x14ac:dyDescent="0.2"/>
    <row r="59398" hidden="1" x14ac:dyDescent="0.2"/>
    <row r="59399" hidden="1" x14ac:dyDescent="0.2"/>
    <row r="59400" hidden="1" x14ac:dyDescent="0.2"/>
    <row r="59401" hidden="1" x14ac:dyDescent="0.2"/>
    <row r="59402" hidden="1" x14ac:dyDescent="0.2"/>
    <row r="59403" hidden="1" x14ac:dyDescent="0.2"/>
    <row r="59404" hidden="1" x14ac:dyDescent="0.2"/>
    <row r="59405" hidden="1" x14ac:dyDescent="0.2"/>
    <row r="59406" hidden="1" x14ac:dyDescent="0.2"/>
    <row r="59407" hidden="1" x14ac:dyDescent="0.2"/>
    <row r="59408" hidden="1" x14ac:dyDescent="0.2"/>
    <row r="59409" hidden="1" x14ac:dyDescent="0.2"/>
    <row r="59410" hidden="1" x14ac:dyDescent="0.2"/>
    <row r="59411" hidden="1" x14ac:dyDescent="0.2"/>
    <row r="59412" hidden="1" x14ac:dyDescent="0.2"/>
    <row r="59413" hidden="1" x14ac:dyDescent="0.2"/>
    <row r="59414" hidden="1" x14ac:dyDescent="0.2"/>
    <row r="59415" hidden="1" x14ac:dyDescent="0.2"/>
    <row r="59416" hidden="1" x14ac:dyDescent="0.2"/>
    <row r="59417" hidden="1" x14ac:dyDescent="0.2"/>
    <row r="59418" hidden="1" x14ac:dyDescent="0.2"/>
    <row r="59419" hidden="1" x14ac:dyDescent="0.2"/>
    <row r="59420" hidden="1" x14ac:dyDescent="0.2"/>
    <row r="59421" hidden="1" x14ac:dyDescent="0.2"/>
    <row r="59422" hidden="1" x14ac:dyDescent="0.2"/>
    <row r="59423" hidden="1" x14ac:dyDescent="0.2"/>
    <row r="59424" hidden="1" x14ac:dyDescent="0.2"/>
    <row r="59425" hidden="1" x14ac:dyDescent="0.2"/>
    <row r="59426" hidden="1" x14ac:dyDescent="0.2"/>
    <row r="59427" hidden="1" x14ac:dyDescent="0.2"/>
    <row r="59428" hidden="1" x14ac:dyDescent="0.2"/>
    <row r="59429" hidden="1" x14ac:dyDescent="0.2"/>
    <row r="59430" hidden="1" x14ac:dyDescent="0.2"/>
    <row r="59431" hidden="1" x14ac:dyDescent="0.2"/>
    <row r="59432" hidden="1" x14ac:dyDescent="0.2"/>
    <row r="59433" hidden="1" x14ac:dyDescent="0.2"/>
    <row r="59434" hidden="1" x14ac:dyDescent="0.2"/>
    <row r="59435" hidden="1" x14ac:dyDescent="0.2"/>
    <row r="59436" hidden="1" x14ac:dyDescent="0.2"/>
    <row r="59437" hidden="1" x14ac:dyDescent="0.2"/>
    <row r="59438" hidden="1" x14ac:dyDescent="0.2"/>
    <row r="59439" hidden="1" x14ac:dyDescent="0.2"/>
    <row r="59440" hidden="1" x14ac:dyDescent="0.2"/>
    <row r="59441" hidden="1" x14ac:dyDescent="0.2"/>
    <row r="59442" hidden="1" x14ac:dyDescent="0.2"/>
    <row r="59443" hidden="1" x14ac:dyDescent="0.2"/>
    <row r="59444" hidden="1" x14ac:dyDescent="0.2"/>
    <row r="59445" hidden="1" x14ac:dyDescent="0.2"/>
    <row r="59446" hidden="1" x14ac:dyDescent="0.2"/>
    <row r="59447" hidden="1" x14ac:dyDescent="0.2"/>
    <row r="59448" hidden="1" x14ac:dyDescent="0.2"/>
    <row r="59449" hidden="1" x14ac:dyDescent="0.2"/>
    <row r="59450" hidden="1" x14ac:dyDescent="0.2"/>
    <row r="59451" hidden="1" x14ac:dyDescent="0.2"/>
    <row r="59452" hidden="1" x14ac:dyDescent="0.2"/>
    <row r="59453" hidden="1" x14ac:dyDescent="0.2"/>
    <row r="59454" hidden="1" x14ac:dyDescent="0.2"/>
    <row r="59455" hidden="1" x14ac:dyDescent="0.2"/>
    <row r="59456" hidden="1" x14ac:dyDescent="0.2"/>
    <row r="59457" hidden="1" x14ac:dyDescent="0.2"/>
    <row r="59458" hidden="1" x14ac:dyDescent="0.2"/>
    <row r="59459" hidden="1" x14ac:dyDescent="0.2"/>
    <row r="59460" hidden="1" x14ac:dyDescent="0.2"/>
    <row r="59461" hidden="1" x14ac:dyDescent="0.2"/>
    <row r="59462" hidden="1" x14ac:dyDescent="0.2"/>
    <row r="59463" hidden="1" x14ac:dyDescent="0.2"/>
    <row r="59464" hidden="1" x14ac:dyDescent="0.2"/>
    <row r="59465" hidden="1" x14ac:dyDescent="0.2"/>
    <row r="59466" hidden="1" x14ac:dyDescent="0.2"/>
    <row r="59467" hidden="1" x14ac:dyDescent="0.2"/>
    <row r="59468" hidden="1" x14ac:dyDescent="0.2"/>
    <row r="59469" hidden="1" x14ac:dyDescent="0.2"/>
    <row r="59470" hidden="1" x14ac:dyDescent="0.2"/>
    <row r="59471" hidden="1" x14ac:dyDescent="0.2"/>
    <row r="59472" hidden="1" x14ac:dyDescent="0.2"/>
    <row r="59473" hidden="1" x14ac:dyDescent="0.2"/>
    <row r="59474" hidden="1" x14ac:dyDescent="0.2"/>
    <row r="59475" hidden="1" x14ac:dyDescent="0.2"/>
    <row r="59476" hidden="1" x14ac:dyDescent="0.2"/>
    <row r="59477" hidden="1" x14ac:dyDescent="0.2"/>
    <row r="59478" hidden="1" x14ac:dyDescent="0.2"/>
    <row r="59479" hidden="1" x14ac:dyDescent="0.2"/>
    <row r="59480" hidden="1" x14ac:dyDescent="0.2"/>
    <row r="59481" hidden="1" x14ac:dyDescent="0.2"/>
    <row r="59482" hidden="1" x14ac:dyDescent="0.2"/>
    <row r="59483" hidden="1" x14ac:dyDescent="0.2"/>
    <row r="59484" hidden="1" x14ac:dyDescent="0.2"/>
    <row r="59485" hidden="1" x14ac:dyDescent="0.2"/>
    <row r="59486" hidden="1" x14ac:dyDescent="0.2"/>
    <row r="59487" hidden="1" x14ac:dyDescent="0.2"/>
    <row r="59488" hidden="1" x14ac:dyDescent="0.2"/>
    <row r="59489" hidden="1" x14ac:dyDescent="0.2"/>
    <row r="59490" hidden="1" x14ac:dyDescent="0.2"/>
    <row r="59491" hidden="1" x14ac:dyDescent="0.2"/>
    <row r="59492" hidden="1" x14ac:dyDescent="0.2"/>
    <row r="59493" hidden="1" x14ac:dyDescent="0.2"/>
    <row r="59494" hidden="1" x14ac:dyDescent="0.2"/>
    <row r="59495" hidden="1" x14ac:dyDescent="0.2"/>
    <row r="59496" hidden="1" x14ac:dyDescent="0.2"/>
    <row r="59497" hidden="1" x14ac:dyDescent="0.2"/>
    <row r="59498" hidden="1" x14ac:dyDescent="0.2"/>
    <row r="59499" hidden="1" x14ac:dyDescent="0.2"/>
    <row r="59500" hidden="1" x14ac:dyDescent="0.2"/>
    <row r="59501" hidden="1" x14ac:dyDescent="0.2"/>
    <row r="59502" hidden="1" x14ac:dyDescent="0.2"/>
    <row r="59503" hidden="1" x14ac:dyDescent="0.2"/>
    <row r="59504" hidden="1" x14ac:dyDescent="0.2"/>
    <row r="59505" hidden="1" x14ac:dyDescent="0.2"/>
    <row r="59506" hidden="1" x14ac:dyDescent="0.2"/>
    <row r="59507" hidden="1" x14ac:dyDescent="0.2"/>
    <row r="59508" hidden="1" x14ac:dyDescent="0.2"/>
    <row r="59509" hidden="1" x14ac:dyDescent="0.2"/>
    <row r="59510" hidden="1" x14ac:dyDescent="0.2"/>
    <row r="59511" hidden="1" x14ac:dyDescent="0.2"/>
    <row r="59512" hidden="1" x14ac:dyDescent="0.2"/>
    <row r="59513" hidden="1" x14ac:dyDescent="0.2"/>
    <row r="59514" hidden="1" x14ac:dyDescent="0.2"/>
    <row r="59515" hidden="1" x14ac:dyDescent="0.2"/>
    <row r="59516" hidden="1" x14ac:dyDescent="0.2"/>
    <row r="59517" hidden="1" x14ac:dyDescent="0.2"/>
    <row r="59518" hidden="1" x14ac:dyDescent="0.2"/>
    <row r="59519" hidden="1" x14ac:dyDescent="0.2"/>
    <row r="59520" hidden="1" x14ac:dyDescent="0.2"/>
    <row r="59521" hidden="1" x14ac:dyDescent="0.2"/>
    <row r="59522" hidden="1" x14ac:dyDescent="0.2"/>
    <row r="59523" hidden="1" x14ac:dyDescent="0.2"/>
    <row r="59524" hidden="1" x14ac:dyDescent="0.2"/>
    <row r="59525" hidden="1" x14ac:dyDescent="0.2"/>
    <row r="59526" hidden="1" x14ac:dyDescent="0.2"/>
    <row r="59527" hidden="1" x14ac:dyDescent="0.2"/>
    <row r="59528" hidden="1" x14ac:dyDescent="0.2"/>
    <row r="59529" hidden="1" x14ac:dyDescent="0.2"/>
    <row r="59530" hidden="1" x14ac:dyDescent="0.2"/>
    <row r="59531" hidden="1" x14ac:dyDescent="0.2"/>
    <row r="59532" hidden="1" x14ac:dyDescent="0.2"/>
    <row r="59533" hidden="1" x14ac:dyDescent="0.2"/>
    <row r="59534" hidden="1" x14ac:dyDescent="0.2"/>
    <row r="59535" hidden="1" x14ac:dyDescent="0.2"/>
    <row r="59536" hidden="1" x14ac:dyDescent="0.2"/>
    <row r="59537" hidden="1" x14ac:dyDescent="0.2"/>
    <row r="59538" hidden="1" x14ac:dyDescent="0.2"/>
    <row r="59539" hidden="1" x14ac:dyDescent="0.2"/>
    <row r="59540" hidden="1" x14ac:dyDescent="0.2"/>
    <row r="59541" hidden="1" x14ac:dyDescent="0.2"/>
    <row r="59542" hidden="1" x14ac:dyDescent="0.2"/>
    <row r="59543" hidden="1" x14ac:dyDescent="0.2"/>
    <row r="59544" hidden="1" x14ac:dyDescent="0.2"/>
    <row r="59545" hidden="1" x14ac:dyDescent="0.2"/>
    <row r="59546" hidden="1" x14ac:dyDescent="0.2"/>
    <row r="59547" hidden="1" x14ac:dyDescent="0.2"/>
    <row r="59548" hidden="1" x14ac:dyDescent="0.2"/>
    <row r="59549" hidden="1" x14ac:dyDescent="0.2"/>
    <row r="59550" hidden="1" x14ac:dyDescent="0.2"/>
    <row r="59551" hidden="1" x14ac:dyDescent="0.2"/>
    <row r="59552" hidden="1" x14ac:dyDescent="0.2"/>
    <row r="59553" hidden="1" x14ac:dyDescent="0.2"/>
    <row r="59554" hidden="1" x14ac:dyDescent="0.2"/>
    <row r="59555" hidden="1" x14ac:dyDescent="0.2"/>
    <row r="59556" hidden="1" x14ac:dyDescent="0.2"/>
    <row r="59557" hidden="1" x14ac:dyDescent="0.2"/>
    <row r="59558" hidden="1" x14ac:dyDescent="0.2"/>
    <row r="59559" hidden="1" x14ac:dyDescent="0.2"/>
    <row r="59560" hidden="1" x14ac:dyDescent="0.2"/>
    <row r="59561" hidden="1" x14ac:dyDescent="0.2"/>
    <row r="59562" hidden="1" x14ac:dyDescent="0.2"/>
    <row r="59563" hidden="1" x14ac:dyDescent="0.2"/>
    <row r="59564" hidden="1" x14ac:dyDescent="0.2"/>
    <row r="59565" hidden="1" x14ac:dyDescent="0.2"/>
    <row r="59566" hidden="1" x14ac:dyDescent="0.2"/>
    <row r="59567" hidden="1" x14ac:dyDescent="0.2"/>
    <row r="59568" hidden="1" x14ac:dyDescent="0.2"/>
    <row r="59569" hidden="1" x14ac:dyDescent="0.2"/>
    <row r="59570" hidden="1" x14ac:dyDescent="0.2"/>
    <row r="59571" hidden="1" x14ac:dyDescent="0.2"/>
    <row r="59572" hidden="1" x14ac:dyDescent="0.2"/>
    <row r="59573" hidden="1" x14ac:dyDescent="0.2"/>
    <row r="59574" hidden="1" x14ac:dyDescent="0.2"/>
    <row r="59575" hidden="1" x14ac:dyDescent="0.2"/>
    <row r="59576" hidden="1" x14ac:dyDescent="0.2"/>
    <row r="59577" hidden="1" x14ac:dyDescent="0.2"/>
    <row r="59578" hidden="1" x14ac:dyDescent="0.2"/>
    <row r="59579" hidden="1" x14ac:dyDescent="0.2"/>
    <row r="59580" hidden="1" x14ac:dyDescent="0.2"/>
    <row r="59581" hidden="1" x14ac:dyDescent="0.2"/>
    <row r="59582" hidden="1" x14ac:dyDescent="0.2"/>
    <row r="59583" hidden="1" x14ac:dyDescent="0.2"/>
    <row r="59584" hidden="1" x14ac:dyDescent="0.2"/>
    <row r="59585" hidden="1" x14ac:dyDescent="0.2"/>
    <row r="59586" hidden="1" x14ac:dyDescent="0.2"/>
    <row r="59587" hidden="1" x14ac:dyDescent="0.2"/>
    <row r="59588" hidden="1" x14ac:dyDescent="0.2"/>
    <row r="59589" hidden="1" x14ac:dyDescent="0.2"/>
    <row r="59590" hidden="1" x14ac:dyDescent="0.2"/>
    <row r="59591" hidden="1" x14ac:dyDescent="0.2"/>
    <row r="59592" hidden="1" x14ac:dyDescent="0.2"/>
    <row r="59593" hidden="1" x14ac:dyDescent="0.2"/>
    <row r="59594" hidden="1" x14ac:dyDescent="0.2"/>
    <row r="59595" hidden="1" x14ac:dyDescent="0.2"/>
    <row r="59596" hidden="1" x14ac:dyDescent="0.2"/>
    <row r="59597" hidden="1" x14ac:dyDescent="0.2"/>
    <row r="59598" hidden="1" x14ac:dyDescent="0.2"/>
    <row r="59599" hidden="1" x14ac:dyDescent="0.2"/>
    <row r="59600" hidden="1" x14ac:dyDescent="0.2"/>
    <row r="59601" hidden="1" x14ac:dyDescent="0.2"/>
    <row r="59602" hidden="1" x14ac:dyDescent="0.2"/>
    <row r="59603" hidden="1" x14ac:dyDescent="0.2"/>
    <row r="59604" hidden="1" x14ac:dyDescent="0.2"/>
    <row r="59605" hidden="1" x14ac:dyDescent="0.2"/>
    <row r="59606" hidden="1" x14ac:dyDescent="0.2"/>
    <row r="59607" hidden="1" x14ac:dyDescent="0.2"/>
    <row r="59608" hidden="1" x14ac:dyDescent="0.2"/>
    <row r="59609" hidden="1" x14ac:dyDescent="0.2"/>
    <row r="59610" hidden="1" x14ac:dyDescent="0.2"/>
    <row r="59611" hidden="1" x14ac:dyDescent="0.2"/>
    <row r="59612" hidden="1" x14ac:dyDescent="0.2"/>
    <row r="59613" hidden="1" x14ac:dyDescent="0.2"/>
    <row r="59614" hidden="1" x14ac:dyDescent="0.2"/>
    <row r="59615" hidden="1" x14ac:dyDescent="0.2"/>
    <row r="59616" hidden="1" x14ac:dyDescent="0.2"/>
    <row r="59617" hidden="1" x14ac:dyDescent="0.2"/>
    <row r="59618" hidden="1" x14ac:dyDescent="0.2"/>
    <row r="59619" hidden="1" x14ac:dyDescent="0.2"/>
    <row r="59620" hidden="1" x14ac:dyDescent="0.2"/>
    <row r="59621" hidden="1" x14ac:dyDescent="0.2"/>
    <row r="59622" hidden="1" x14ac:dyDescent="0.2"/>
    <row r="59623" hidden="1" x14ac:dyDescent="0.2"/>
    <row r="59624" hidden="1" x14ac:dyDescent="0.2"/>
    <row r="59625" hidden="1" x14ac:dyDescent="0.2"/>
    <row r="59626" hidden="1" x14ac:dyDescent="0.2"/>
    <row r="59627" hidden="1" x14ac:dyDescent="0.2"/>
    <row r="59628" hidden="1" x14ac:dyDescent="0.2"/>
    <row r="59629" hidden="1" x14ac:dyDescent="0.2"/>
    <row r="59630" hidden="1" x14ac:dyDescent="0.2"/>
    <row r="59631" hidden="1" x14ac:dyDescent="0.2"/>
    <row r="59632" hidden="1" x14ac:dyDescent="0.2"/>
    <row r="59633" hidden="1" x14ac:dyDescent="0.2"/>
    <row r="59634" hidden="1" x14ac:dyDescent="0.2"/>
    <row r="59635" hidden="1" x14ac:dyDescent="0.2"/>
    <row r="59636" hidden="1" x14ac:dyDescent="0.2"/>
    <row r="59637" hidden="1" x14ac:dyDescent="0.2"/>
    <row r="59638" hidden="1" x14ac:dyDescent="0.2"/>
    <row r="59639" hidden="1" x14ac:dyDescent="0.2"/>
    <row r="59640" hidden="1" x14ac:dyDescent="0.2"/>
    <row r="59641" hidden="1" x14ac:dyDescent="0.2"/>
    <row r="59642" hidden="1" x14ac:dyDescent="0.2"/>
    <row r="59643" hidden="1" x14ac:dyDescent="0.2"/>
    <row r="59644" hidden="1" x14ac:dyDescent="0.2"/>
    <row r="59645" hidden="1" x14ac:dyDescent="0.2"/>
    <row r="59646" hidden="1" x14ac:dyDescent="0.2"/>
    <row r="59647" hidden="1" x14ac:dyDescent="0.2"/>
    <row r="59648" hidden="1" x14ac:dyDescent="0.2"/>
    <row r="59649" hidden="1" x14ac:dyDescent="0.2"/>
    <row r="59650" hidden="1" x14ac:dyDescent="0.2"/>
    <row r="59651" hidden="1" x14ac:dyDescent="0.2"/>
    <row r="59652" hidden="1" x14ac:dyDescent="0.2"/>
    <row r="59653" hidden="1" x14ac:dyDescent="0.2"/>
    <row r="59654" hidden="1" x14ac:dyDescent="0.2"/>
    <row r="59655" hidden="1" x14ac:dyDescent="0.2"/>
    <row r="59656" hidden="1" x14ac:dyDescent="0.2"/>
    <row r="59657" hidden="1" x14ac:dyDescent="0.2"/>
    <row r="59658" hidden="1" x14ac:dyDescent="0.2"/>
    <row r="59659" hidden="1" x14ac:dyDescent="0.2"/>
    <row r="59660" hidden="1" x14ac:dyDescent="0.2"/>
    <row r="59661" hidden="1" x14ac:dyDescent="0.2"/>
    <row r="59662" hidden="1" x14ac:dyDescent="0.2"/>
    <row r="59663" hidden="1" x14ac:dyDescent="0.2"/>
    <row r="59664" hidden="1" x14ac:dyDescent="0.2"/>
    <row r="59665" hidden="1" x14ac:dyDescent="0.2"/>
    <row r="59666" hidden="1" x14ac:dyDescent="0.2"/>
    <row r="59667" hidden="1" x14ac:dyDescent="0.2"/>
    <row r="59668" hidden="1" x14ac:dyDescent="0.2"/>
    <row r="59669" hidden="1" x14ac:dyDescent="0.2"/>
    <row r="59670" hidden="1" x14ac:dyDescent="0.2"/>
    <row r="59671" hidden="1" x14ac:dyDescent="0.2"/>
    <row r="59672" hidden="1" x14ac:dyDescent="0.2"/>
    <row r="59673" hidden="1" x14ac:dyDescent="0.2"/>
    <row r="59674" hidden="1" x14ac:dyDescent="0.2"/>
    <row r="59675" hidden="1" x14ac:dyDescent="0.2"/>
    <row r="59676" hidden="1" x14ac:dyDescent="0.2"/>
    <row r="59677" hidden="1" x14ac:dyDescent="0.2"/>
    <row r="59678" hidden="1" x14ac:dyDescent="0.2"/>
    <row r="59679" hidden="1" x14ac:dyDescent="0.2"/>
    <row r="59680" hidden="1" x14ac:dyDescent="0.2"/>
    <row r="59681" hidden="1" x14ac:dyDescent="0.2"/>
    <row r="59682" hidden="1" x14ac:dyDescent="0.2"/>
    <row r="59683" hidden="1" x14ac:dyDescent="0.2"/>
    <row r="59684" hidden="1" x14ac:dyDescent="0.2"/>
    <row r="59685" hidden="1" x14ac:dyDescent="0.2"/>
    <row r="59686" hidden="1" x14ac:dyDescent="0.2"/>
    <row r="59687" hidden="1" x14ac:dyDescent="0.2"/>
    <row r="59688" hidden="1" x14ac:dyDescent="0.2"/>
    <row r="59689" hidden="1" x14ac:dyDescent="0.2"/>
    <row r="59690" hidden="1" x14ac:dyDescent="0.2"/>
    <row r="59691" hidden="1" x14ac:dyDescent="0.2"/>
    <row r="59692" hidden="1" x14ac:dyDescent="0.2"/>
    <row r="59693" hidden="1" x14ac:dyDescent="0.2"/>
    <row r="59694" hidden="1" x14ac:dyDescent="0.2"/>
    <row r="59695" hidden="1" x14ac:dyDescent="0.2"/>
    <row r="59696" hidden="1" x14ac:dyDescent="0.2"/>
    <row r="59697" hidden="1" x14ac:dyDescent="0.2"/>
    <row r="59698" hidden="1" x14ac:dyDescent="0.2"/>
    <row r="59699" hidden="1" x14ac:dyDescent="0.2"/>
    <row r="59700" hidden="1" x14ac:dyDescent="0.2"/>
    <row r="59701" hidden="1" x14ac:dyDescent="0.2"/>
    <row r="59702" hidden="1" x14ac:dyDescent="0.2"/>
    <row r="59703" hidden="1" x14ac:dyDescent="0.2"/>
    <row r="59704" hidden="1" x14ac:dyDescent="0.2"/>
    <row r="59705" hidden="1" x14ac:dyDescent="0.2"/>
    <row r="59706" hidden="1" x14ac:dyDescent="0.2"/>
    <row r="59707" hidden="1" x14ac:dyDescent="0.2"/>
    <row r="59708" hidden="1" x14ac:dyDescent="0.2"/>
    <row r="59709" hidden="1" x14ac:dyDescent="0.2"/>
    <row r="59710" hidden="1" x14ac:dyDescent="0.2"/>
    <row r="59711" hidden="1" x14ac:dyDescent="0.2"/>
    <row r="59712" hidden="1" x14ac:dyDescent="0.2"/>
    <row r="59713" hidden="1" x14ac:dyDescent="0.2"/>
    <row r="59714" hidden="1" x14ac:dyDescent="0.2"/>
    <row r="59715" hidden="1" x14ac:dyDescent="0.2"/>
    <row r="59716" hidden="1" x14ac:dyDescent="0.2"/>
    <row r="59717" hidden="1" x14ac:dyDescent="0.2"/>
    <row r="59718" hidden="1" x14ac:dyDescent="0.2"/>
    <row r="59719" hidden="1" x14ac:dyDescent="0.2"/>
    <row r="59720" hidden="1" x14ac:dyDescent="0.2"/>
    <row r="59721" hidden="1" x14ac:dyDescent="0.2"/>
    <row r="59722" hidden="1" x14ac:dyDescent="0.2"/>
    <row r="59723" hidden="1" x14ac:dyDescent="0.2"/>
    <row r="59724" hidden="1" x14ac:dyDescent="0.2"/>
    <row r="59725" hidden="1" x14ac:dyDescent="0.2"/>
    <row r="59726" hidden="1" x14ac:dyDescent="0.2"/>
    <row r="59727" hidden="1" x14ac:dyDescent="0.2"/>
    <row r="59728" hidden="1" x14ac:dyDescent="0.2"/>
    <row r="59729" hidden="1" x14ac:dyDescent="0.2"/>
    <row r="59730" hidden="1" x14ac:dyDescent="0.2"/>
    <row r="59731" hidden="1" x14ac:dyDescent="0.2"/>
    <row r="59732" hidden="1" x14ac:dyDescent="0.2"/>
    <row r="59733" hidden="1" x14ac:dyDescent="0.2"/>
    <row r="59734" hidden="1" x14ac:dyDescent="0.2"/>
    <row r="59735" hidden="1" x14ac:dyDescent="0.2"/>
    <row r="59736" hidden="1" x14ac:dyDescent="0.2"/>
    <row r="59737" hidden="1" x14ac:dyDescent="0.2"/>
    <row r="59738" hidden="1" x14ac:dyDescent="0.2"/>
    <row r="59739" hidden="1" x14ac:dyDescent="0.2"/>
    <row r="59740" hidden="1" x14ac:dyDescent="0.2"/>
    <row r="59741" hidden="1" x14ac:dyDescent="0.2"/>
    <row r="59742" hidden="1" x14ac:dyDescent="0.2"/>
    <row r="59743" hidden="1" x14ac:dyDescent="0.2"/>
    <row r="59744" hidden="1" x14ac:dyDescent="0.2"/>
    <row r="59745" hidden="1" x14ac:dyDescent="0.2"/>
    <row r="59746" hidden="1" x14ac:dyDescent="0.2"/>
    <row r="59747" hidden="1" x14ac:dyDescent="0.2"/>
    <row r="59748" hidden="1" x14ac:dyDescent="0.2"/>
    <row r="59749" hidden="1" x14ac:dyDescent="0.2"/>
    <row r="59750" hidden="1" x14ac:dyDescent="0.2"/>
    <row r="59751" hidden="1" x14ac:dyDescent="0.2"/>
    <row r="59752" hidden="1" x14ac:dyDescent="0.2"/>
    <row r="59753" hidden="1" x14ac:dyDescent="0.2"/>
    <row r="59754" hidden="1" x14ac:dyDescent="0.2"/>
    <row r="59755" hidden="1" x14ac:dyDescent="0.2"/>
    <row r="59756" hidden="1" x14ac:dyDescent="0.2"/>
    <row r="59757" hidden="1" x14ac:dyDescent="0.2"/>
    <row r="59758" hidden="1" x14ac:dyDescent="0.2"/>
    <row r="59759" hidden="1" x14ac:dyDescent="0.2"/>
    <row r="59760" hidden="1" x14ac:dyDescent="0.2"/>
    <row r="59761" hidden="1" x14ac:dyDescent="0.2"/>
    <row r="59762" hidden="1" x14ac:dyDescent="0.2"/>
    <row r="59763" hidden="1" x14ac:dyDescent="0.2"/>
    <row r="59764" hidden="1" x14ac:dyDescent="0.2"/>
    <row r="59765" hidden="1" x14ac:dyDescent="0.2"/>
    <row r="59766" hidden="1" x14ac:dyDescent="0.2"/>
    <row r="59767" hidden="1" x14ac:dyDescent="0.2"/>
    <row r="59768" hidden="1" x14ac:dyDescent="0.2"/>
    <row r="59769" hidden="1" x14ac:dyDescent="0.2"/>
    <row r="59770" hidden="1" x14ac:dyDescent="0.2"/>
    <row r="59771" hidden="1" x14ac:dyDescent="0.2"/>
    <row r="59772" hidden="1" x14ac:dyDescent="0.2"/>
    <row r="59773" hidden="1" x14ac:dyDescent="0.2"/>
    <row r="59774" hidden="1" x14ac:dyDescent="0.2"/>
    <row r="59775" hidden="1" x14ac:dyDescent="0.2"/>
    <row r="59776" hidden="1" x14ac:dyDescent="0.2"/>
    <row r="59777" hidden="1" x14ac:dyDescent="0.2"/>
    <row r="59778" hidden="1" x14ac:dyDescent="0.2"/>
    <row r="59779" hidden="1" x14ac:dyDescent="0.2"/>
    <row r="59780" hidden="1" x14ac:dyDescent="0.2"/>
    <row r="59781" hidden="1" x14ac:dyDescent="0.2"/>
    <row r="59782" hidden="1" x14ac:dyDescent="0.2"/>
    <row r="59783" hidden="1" x14ac:dyDescent="0.2"/>
    <row r="59784" hidden="1" x14ac:dyDescent="0.2"/>
    <row r="59785" hidden="1" x14ac:dyDescent="0.2"/>
    <row r="59786" hidden="1" x14ac:dyDescent="0.2"/>
    <row r="59787" hidden="1" x14ac:dyDescent="0.2"/>
    <row r="59788" hidden="1" x14ac:dyDescent="0.2"/>
    <row r="59789" hidden="1" x14ac:dyDescent="0.2"/>
    <row r="59790" hidden="1" x14ac:dyDescent="0.2"/>
    <row r="59791" hidden="1" x14ac:dyDescent="0.2"/>
    <row r="59792" hidden="1" x14ac:dyDescent="0.2"/>
    <row r="59793" hidden="1" x14ac:dyDescent="0.2"/>
    <row r="59794" hidden="1" x14ac:dyDescent="0.2"/>
    <row r="59795" hidden="1" x14ac:dyDescent="0.2"/>
    <row r="59796" hidden="1" x14ac:dyDescent="0.2"/>
    <row r="59797" hidden="1" x14ac:dyDescent="0.2"/>
    <row r="59798" hidden="1" x14ac:dyDescent="0.2"/>
    <row r="59799" hidden="1" x14ac:dyDescent="0.2"/>
    <row r="59800" hidden="1" x14ac:dyDescent="0.2"/>
    <row r="59801" hidden="1" x14ac:dyDescent="0.2"/>
    <row r="59802" hidden="1" x14ac:dyDescent="0.2"/>
    <row r="59803" hidden="1" x14ac:dyDescent="0.2"/>
    <row r="59804" hidden="1" x14ac:dyDescent="0.2"/>
    <row r="59805" hidden="1" x14ac:dyDescent="0.2"/>
    <row r="59806" hidden="1" x14ac:dyDescent="0.2"/>
    <row r="59807" hidden="1" x14ac:dyDescent="0.2"/>
    <row r="59808" hidden="1" x14ac:dyDescent="0.2"/>
    <row r="59809" hidden="1" x14ac:dyDescent="0.2"/>
    <row r="59810" hidden="1" x14ac:dyDescent="0.2"/>
    <row r="59811" hidden="1" x14ac:dyDescent="0.2"/>
    <row r="59812" hidden="1" x14ac:dyDescent="0.2"/>
    <row r="59813" hidden="1" x14ac:dyDescent="0.2"/>
    <row r="59814" hidden="1" x14ac:dyDescent="0.2"/>
    <row r="59815" hidden="1" x14ac:dyDescent="0.2"/>
    <row r="59816" hidden="1" x14ac:dyDescent="0.2"/>
    <row r="59817" hidden="1" x14ac:dyDescent="0.2"/>
    <row r="59818" hidden="1" x14ac:dyDescent="0.2"/>
    <row r="59819" hidden="1" x14ac:dyDescent="0.2"/>
    <row r="59820" hidden="1" x14ac:dyDescent="0.2"/>
    <row r="59821" hidden="1" x14ac:dyDescent="0.2"/>
    <row r="59822" hidden="1" x14ac:dyDescent="0.2"/>
    <row r="59823" hidden="1" x14ac:dyDescent="0.2"/>
    <row r="59824" hidden="1" x14ac:dyDescent="0.2"/>
    <row r="59825" hidden="1" x14ac:dyDescent="0.2"/>
    <row r="59826" hidden="1" x14ac:dyDescent="0.2"/>
    <row r="59827" hidden="1" x14ac:dyDescent="0.2"/>
    <row r="59828" hidden="1" x14ac:dyDescent="0.2"/>
    <row r="59829" hidden="1" x14ac:dyDescent="0.2"/>
    <row r="59830" hidden="1" x14ac:dyDescent="0.2"/>
    <row r="59831" hidden="1" x14ac:dyDescent="0.2"/>
    <row r="59832" hidden="1" x14ac:dyDescent="0.2"/>
    <row r="59833" hidden="1" x14ac:dyDescent="0.2"/>
    <row r="59834" hidden="1" x14ac:dyDescent="0.2"/>
    <row r="59835" hidden="1" x14ac:dyDescent="0.2"/>
    <row r="59836" hidden="1" x14ac:dyDescent="0.2"/>
    <row r="59837" hidden="1" x14ac:dyDescent="0.2"/>
    <row r="59838" hidden="1" x14ac:dyDescent="0.2"/>
    <row r="59839" hidden="1" x14ac:dyDescent="0.2"/>
    <row r="59840" hidden="1" x14ac:dyDescent="0.2"/>
    <row r="59841" hidden="1" x14ac:dyDescent="0.2"/>
    <row r="59842" hidden="1" x14ac:dyDescent="0.2"/>
    <row r="59843" hidden="1" x14ac:dyDescent="0.2"/>
    <row r="59844" hidden="1" x14ac:dyDescent="0.2"/>
    <row r="59845" hidden="1" x14ac:dyDescent="0.2"/>
    <row r="59846" hidden="1" x14ac:dyDescent="0.2"/>
    <row r="59847" hidden="1" x14ac:dyDescent="0.2"/>
    <row r="59848" hidden="1" x14ac:dyDescent="0.2"/>
    <row r="59849" hidden="1" x14ac:dyDescent="0.2"/>
    <row r="59850" hidden="1" x14ac:dyDescent="0.2"/>
    <row r="59851" hidden="1" x14ac:dyDescent="0.2"/>
    <row r="59852" hidden="1" x14ac:dyDescent="0.2"/>
    <row r="59853" hidden="1" x14ac:dyDescent="0.2"/>
    <row r="59854" hidden="1" x14ac:dyDescent="0.2"/>
    <row r="59855" hidden="1" x14ac:dyDescent="0.2"/>
    <row r="59856" hidden="1" x14ac:dyDescent="0.2"/>
    <row r="59857" hidden="1" x14ac:dyDescent="0.2"/>
    <row r="59858" hidden="1" x14ac:dyDescent="0.2"/>
    <row r="59859" hidden="1" x14ac:dyDescent="0.2"/>
    <row r="59860" hidden="1" x14ac:dyDescent="0.2"/>
    <row r="59861" hidden="1" x14ac:dyDescent="0.2"/>
    <row r="59862" hidden="1" x14ac:dyDescent="0.2"/>
    <row r="59863" hidden="1" x14ac:dyDescent="0.2"/>
    <row r="59864" hidden="1" x14ac:dyDescent="0.2"/>
    <row r="59865" hidden="1" x14ac:dyDescent="0.2"/>
    <row r="59866" hidden="1" x14ac:dyDescent="0.2"/>
    <row r="59867" hidden="1" x14ac:dyDescent="0.2"/>
    <row r="59868" hidden="1" x14ac:dyDescent="0.2"/>
    <row r="59869" hidden="1" x14ac:dyDescent="0.2"/>
    <row r="59870" hidden="1" x14ac:dyDescent="0.2"/>
    <row r="59871" hidden="1" x14ac:dyDescent="0.2"/>
    <row r="59872" hidden="1" x14ac:dyDescent="0.2"/>
    <row r="59873" hidden="1" x14ac:dyDescent="0.2"/>
    <row r="59874" hidden="1" x14ac:dyDescent="0.2"/>
    <row r="59875" hidden="1" x14ac:dyDescent="0.2"/>
    <row r="59876" hidden="1" x14ac:dyDescent="0.2"/>
    <row r="59877" hidden="1" x14ac:dyDescent="0.2"/>
    <row r="59878" hidden="1" x14ac:dyDescent="0.2"/>
    <row r="59879" hidden="1" x14ac:dyDescent="0.2"/>
    <row r="59880" hidden="1" x14ac:dyDescent="0.2"/>
    <row r="59881" hidden="1" x14ac:dyDescent="0.2"/>
    <row r="59882" hidden="1" x14ac:dyDescent="0.2"/>
    <row r="59883" hidden="1" x14ac:dyDescent="0.2"/>
    <row r="59884" hidden="1" x14ac:dyDescent="0.2"/>
    <row r="59885" hidden="1" x14ac:dyDescent="0.2"/>
    <row r="59886" hidden="1" x14ac:dyDescent="0.2"/>
    <row r="59887" hidden="1" x14ac:dyDescent="0.2"/>
    <row r="59888" hidden="1" x14ac:dyDescent="0.2"/>
    <row r="59889" hidden="1" x14ac:dyDescent="0.2"/>
    <row r="59890" hidden="1" x14ac:dyDescent="0.2"/>
    <row r="59891" hidden="1" x14ac:dyDescent="0.2"/>
    <row r="59892" hidden="1" x14ac:dyDescent="0.2"/>
    <row r="59893" hidden="1" x14ac:dyDescent="0.2"/>
    <row r="59894" hidden="1" x14ac:dyDescent="0.2"/>
    <row r="59895" hidden="1" x14ac:dyDescent="0.2"/>
    <row r="59896" hidden="1" x14ac:dyDescent="0.2"/>
    <row r="59897" hidden="1" x14ac:dyDescent="0.2"/>
    <row r="59898" hidden="1" x14ac:dyDescent="0.2"/>
    <row r="59899" hidden="1" x14ac:dyDescent="0.2"/>
    <row r="59900" hidden="1" x14ac:dyDescent="0.2"/>
    <row r="59901" hidden="1" x14ac:dyDescent="0.2"/>
    <row r="59902" hidden="1" x14ac:dyDescent="0.2"/>
    <row r="59903" hidden="1" x14ac:dyDescent="0.2"/>
    <row r="59904" hidden="1" x14ac:dyDescent="0.2"/>
    <row r="59905" hidden="1" x14ac:dyDescent="0.2"/>
    <row r="59906" hidden="1" x14ac:dyDescent="0.2"/>
    <row r="59907" hidden="1" x14ac:dyDescent="0.2"/>
    <row r="59908" hidden="1" x14ac:dyDescent="0.2"/>
    <row r="59909" hidden="1" x14ac:dyDescent="0.2"/>
    <row r="59910" hidden="1" x14ac:dyDescent="0.2"/>
    <row r="59911" hidden="1" x14ac:dyDescent="0.2"/>
    <row r="59912" hidden="1" x14ac:dyDescent="0.2"/>
    <row r="59913" hidden="1" x14ac:dyDescent="0.2"/>
    <row r="59914" hidden="1" x14ac:dyDescent="0.2"/>
    <row r="59915" hidden="1" x14ac:dyDescent="0.2"/>
    <row r="59916" hidden="1" x14ac:dyDescent="0.2"/>
    <row r="59917" hidden="1" x14ac:dyDescent="0.2"/>
    <row r="59918" hidden="1" x14ac:dyDescent="0.2"/>
    <row r="59919" hidden="1" x14ac:dyDescent="0.2"/>
    <row r="59920" hidden="1" x14ac:dyDescent="0.2"/>
    <row r="59921" hidden="1" x14ac:dyDescent="0.2"/>
    <row r="59922" hidden="1" x14ac:dyDescent="0.2"/>
    <row r="59923" hidden="1" x14ac:dyDescent="0.2"/>
    <row r="59924" hidden="1" x14ac:dyDescent="0.2"/>
    <row r="59925" hidden="1" x14ac:dyDescent="0.2"/>
    <row r="59926" hidden="1" x14ac:dyDescent="0.2"/>
    <row r="59927" hidden="1" x14ac:dyDescent="0.2"/>
    <row r="59928" hidden="1" x14ac:dyDescent="0.2"/>
    <row r="59929" hidden="1" x14ac:dyDescent="0.2"/>
    <row r="59930" hidden="1" x14ac:dyDescent="0.2"/>
    <row r="59931" hidden="1" x14ac:dyDescent="0.2"/>
    <row r="59932" hidden="1" x14ac:dyDescent="0.2"/>
    <row r="59933" hidden="1" x14ac:dyDescent="0.2"/>
    <row r="59934" hidden="1" x14ac:dyDescent="0.2"/>
    <row r="59935" hidden="1" x14ac:dyDescent="0.2"/>
    <row r="59936" hidden="1" x14ac:dyDescent="0.2"/>
    <row r="59937" hidden="1" x14ac:dyDescent="0.2"/>
    <row r="59938" hidden="1" x14ac:dyDescent="0.2"/>
    <row r="59939" hidden="1" x14ac:dyDescent="0.2"/>
    <row r="59940" hidden="1" x14ac:dyDescent="0.2"/>
    <row r="59941" hidden="1" x14ac:dyDescent="0.2"/>
    <row r="59942" hidden="1" x14ac:dyDescent="0.2"/>
    <row r="59943" hidden="1" x14ac:dyDescent="0.2"/>
    <row r="59944" hidden="1" x14ac:dyDescent="0.2"/>
    <row r="59945" hidden="1" x14ac:dyDescent="0.2"/>
    <row r="59946" hidden="1" x14ac:dyDescent="0.2"/>
    <row r="59947" hidden="1" x14ac:dyDescent="0.2"/>
    <row r="59948" hidden="1" x14ac:dyDescent="0.2"/>
    <row r="59949" hidden="1" x14ac:dyDescent="0.2"/>
    <row r="59950" hidden="1" x14ac:dyDescent="0.2"/>
    <row r="59951" hidden="1" x14ac:dyDescent="0.2"/>
    <row r="59952" hidden="1" x14ac:dyDescent="0.2"/>
    <row r="59953" hidden="1" x14ac:dyDescent="0.2"/>
    <row r="59954" hidden="1" x14ac:dyDescent="0.2"/>
    <row r="59955" hidden="1" x14ac:dyDescent="0.2"/>
    <row r="59956" hidden="1" x14ac:dyDescent="0.2"/>
    <row r="59957" hidden="1" x14ac:dyDescent="0.2"/>
    <row r="59958" hidden="1" x14ac:dyDescent="0.2"/>
    <row r="59959" hidden="1" x14ac:dyDescent="0.2"/>
    <row r="59960" hidden="1" x14ac:dyDescent="0.2"/>
    <row r="59961" hidden="1" x14ac:dyDescent="0.2"/>
    <row r="59962" hidden="1" x14ac:dyDescent="0.2"/>
    <row r="59963" hidden="1" x14ac:dyDescent="0.2"/>
    <row r="59964" hidden="1" x14ac:dyDescent="0.2"/>
    <row r="59965" hidden="1" x14ac:dyDescent="0.2"/>
    <row r="59966" hidden="1" x14ac:dyDescent="0.2"/>
    <row r="59967" hidden="1" x14ac:dyDescent="0.2"/>
    <row r="59968" hidden="1" x14ac:dyDescent="0.2"/>
    <row r="59969" hidden="1" x14ac:dyDescent="0.2"/>
    <row r="59970" hidden="1" x14ac:dyDescent="0.2"/>
    <row r="59971" hidden="1" x14ac:dyDescent="0.2"/>
    <row r="59972" hidden="1" x14ac:dyDescent="0.2"/>
    <row r="59973" hidden="1" x14ac:dyDescent="0.2"/>
    <row r="59974" hidden="1" x14ac:dyDescent="0.2"/>
    <row r="59975" hidden="1" x14ac:dyDescent="0.2"/>
    <row r="59976" hidden="1" x14ac:dyDescent="0.2"/>
    <row r="59977" hidden="1" x14ac:dyDescent="0.2"/>
    <row r="59978" hidden="1" x14ac:dyDescent="0.2"/>
    <row r="59979" hidden="1" x14ac:dyDescent="0.2"/>
    <row r="59980" hidden="1" x14ac:dyDescent="0.2"/>
    <row r="59981" hidden="1" x14ac:dyDescent="0.2"/>
    <row r="59982" hidden="1" x14ac:dyDescent="0.2"/>
    <row r="59983" hidden="1" x14ac:dyDescent="0.2"/>
    <row r="59984" hidden="1" x14ac:dyDescent="0.2"/>
    <row r="59985" hidden="1" x14ac:dyDescent="0.2"/>
    <row r="59986" hidden="1" x14ac:dyDescent="0.2"/>
    <row r="59987" hidden="1" x14ac:dyDescent="0.2"/>
    <row r="59988" hidden="1" x14ac:dyDescent="0.2"/>
    <row r="59989" hidden="1" x14ac:dyDescent="0.2"/>
    <row r="59990" hidden="1" x14ac:dyDescent="0.2"/>
    <row r="59991" hidden="1" x14ac:dyDescent="0.2"/>
    <row r="59992" hidden="1" x14ac:dyDescent="0.2"/>
    <row r="59993" hidden="1" x14ac:dyDescent="0.2"/>
    <row r="59994" hidden="1" x14ac:dyDescent="0.2"/>
    <row r="59995" hidden="1" x14ac:dyDescent="0.2"/>
    <row r="59996" hidden="1" x14ac:dyDescent="0.2"/>
    <row r="59997" hidden="1" x14ac:dyDescent="0.2"/>
    <row r="59998" hidden="1" x14ac:dyDescent="0.2"/>
    <row r="59999" hidden="1" x14ac:dyDescent="0.2"/>
    <row r="60000" hidden="1" x14ac:dyDescent="0.2"/>
    <row r="60001" hidden="1" x14ac:dyDescent="0.2"/>
    <row r="60002" hidden="1" x14ac:dyDescent="0.2"/>
    <row r="60003" hidden="1" x14ac:dyDescent="0.2"/>
    <row r="60004" hidden="1" x14ac:dyDescent="0.2"/>
    <row r="60005" hidden="1" x14ac:dyDescent="0.2"/>
    <row r="60006" hidden="1" x14ac:dyDescent="0.2"/>
    <row r="60007" hidden="1" x14ac:dyDescent="0.2"/>
    <row r="60008" hidden="1" x14ac:dyDescent="0.2"/>
    <row r="60009" hidden="1" x14ac:dyDescent="0.2"/>
    <row r="60010" hidden="1" x14ac:dyDescent="0.2"/>
    <row r="60011" hidden="1" x14ac:dyDescent="0.2"/>
    <row r="60012" hidden="1" x14ac:dyDescent="0.2"/>
    <row r="60013" hidden="1" x14ac:dyDescent="0.2"/>
    <row r="60014" hidden="1" x14ac:dyDescent="0.2"/>
    <row r="60015" hidden="1" x14ac:dyDescent="0.2"/>
    <row r="60016" hidden="1" x14ac:dyDescent="0.2"/>
    <row r="60017" hidden="1" x14ac:dyDescent="0.2"/>
    <row r="60018" hidden="1" x14ac:dyDescent="0.2"/>
    <row r="60019" hidden="1" x14ac:dyDescent="0.2"/>
    <row r="60020" hidden="1" x14ac:dyDescent="0.2"/>
    <row r="60021" hidden="1" x14ac:dyDescent="0.2"/>
    <row r="60022" hidden="1" x14ac:dyDescent="0.2"/>
    <row r="60023" hidden="1" x14ac:dyDescent="0.2"/>
    <row r="60024" hidden="1" x14ac:dyDescent="0.2"/>
    <row r="60025" hidden="1" x14ac:dyDescent="0.2"/>
    <row r="60026" hidden="1" x14ac:dyDescent="0.2"/>
    <row r="60027" hidden="1" x14ac:dyDescent="0.2"/>
    <row r="60028" hidden="1" x14ac:dyDescent="0.2"/>
    <row r="60029" hidden="1" x14ac:dyDescent="0.2"/>
    <row r="60030" hidden="1" x14ac:dyDescent="0.2"/>
    <row r="60031" hidden="1" x14ac:dyDescent="0.2"/>
    <row r="60032" hidden="1" x14ac:dyDescent="0.2"/>
    <row r="60033" hidden="1" x14ac:dyDescent="0.2"/>
    <row r="60034" hidden="1" x14ac:dyDescent="0.2"/>
    <row r="60035" hidden="1" x14ac:dyDescent="0.2"/>
    <row r="60036" hidden="1" x14ac:dyDescent="0.2"/>
    <row r="60037" hidden="1" x14ac:dyDescent="0.2"/>
    <row r="60038" hidden="1" x14ac:dyDescent="0.2"/>
    <row r="60039" hidden="1" x14ac:dyDescent="0.2"/>
    <row r="60040" hidden="1" x14ac:dyDescent="0.2"/>
    <row r="60041" hidden="1" x14ac:dyDescent="0.2"/>
    <row r="60042" hidden="1" x14ac:dyDescent="0.2"/>
    <row r="60043" hidden="1" x14ac:dyDescent="0.2"/>
    <row r="60044" hidden="1" x14ac:dyDescent="0.2"/>
    <row r="60045" hidden="1" x14ac:dyDescent="0.2"/>
    <row r="60046" hidden="1" x14ac:dyDescent="0.2"/>
    <row r="60047" hidden="1" x14ac:dyDescent="0.2"/>
    <row r="60048" hidden="1" x14ac:dyDescent="0.2"/>
    <row r="60049" hidden="1" x14ac:dyDescent="0.2"/>
    <row r="60050" hidden="1" x14ac:dyDescent="0.2"/>
    <row r="60051" hidden="1" x14ac:dyDescent="0.2"/>
    <row r="60052" hidden="1" x14ac:dyDescent="0.2"/>
    <row r="60053" hidden="1" x14ac:dyDescent="0.2"/>
    <row r="60054" hidden="1" x14ac:dyDescent="0.2"/>
    <row r="60055" hidden="1" x14ac:dyDescent="0.2"/>
    <row r="60056" hidden="1" x14ac:dyDescent="0.2"/>
    <row r="60057" hidden="1" x14ac:dyDescent="0.2"/>
    <row r="60058" hidden="1" x14ac:dyDescent="0.2"/>
    <row r="60059" hidden="1" x14ac:dyDescent="0.2"/>
    <row r="60060" hidden="1" x14ac:dyDescent="0.2"/>
    <row r="60061" hidden="1" x14ac:dyDescent="0.2"/>
    <row r="60062" hidden="1" x14ac:dyDescent="0.2"/>
    <row r="60063" hidden="1" x14ac:dyDescent="0.2"/>
    <row r="60064" hidden="1" x14ac:dyDescent="0.2"/>
    <row r="60065" hidden="1" x14ac:dyDescent="0.2"/>
    <row r="60066" hidden="1" x14ac:dyDescent="0.2"/>
    <row r="60067" hidden="1" x14ac:dyDescent="0.2"/>
    <row r="60068" hidden="1" x14ac:dyDescent="0.2"/>
    <row r="60069" hidden="1" x14ac:dyDescent="0.2"/>
    <row r="60070" hidden="1" x14ac:dyDescent="0.2"/>
    <row r="60071" hidden="1" x14ac:dyDescent="0.2"/>
    <row r="60072" hidden="1" x14ac:dyDescent="0.2"/>
    <row r="60073" hidden="1" x14ac:dyDescent="0.2"/>
    <row r="60074" hidden="1" x14ac:dyDescent="0.2"/>
    <row r="60075" hidden="1" x14ac:dyDescent="0.2"/>
    <row r="60076" hidden="1" x14ac:dyDescent="0.2"/>
    <row r="60077" hidden="1" x14ac:dyDescent="0.2"/>
    <row r="60078" hidden="1" x14ac:dyDescent="0.2"/>
    <row r="60079" hidden="1" x14ac:dyDescent="0.2"/>
    <row r="60080" hidden="1" x14ac:dyDescent="0.2"/>
    <row r="60081" hidden="1" x14ac:dyDescent="0.2"/>
    <row r="60082" hidden="1" x14ac:dyDescent="0.2"/>
    <row r="60083" hidden="1" x14ac:dyDescent="0.2"/>
    <row r="60084" hidden="1" x14ac:dyDescent="0.2"/>
    <row r="60085" hidden="1" x14ac:dyDescent="0.2"/>
    <row r="60086" hidden="1" x14ac:dyDescent="0.2"/>
    <row r="60087" hidden="1" x14ac:dyDescent="0.2"/>
    <row r="60088" hidden="1" x14ac:dyDescent="0.2"/>
    <row r="60089" hidden="1" x14ac:dyDescent="0.2"/>
    <row r="60090" hidden="1" x14ac:dyDescent="0.2"/>
    <row r="60091" hidden="1" x14ac:dyDescent="0.2"/>
    <row r="60092" hidden="1" x14ac:dyDescent="0.2"/>
    <row r="60093" hidden="1" x14ac:dyDescent="0.2"/>
    <row r="60094" hidden="1" x14ac:dyDescent="0.2"/>
    <row r="60095" hidden="1" x14ac:dyDescent="0.2"/>
    <row r="60096" hidden="1" x14ac:dyDescent="0.2"/>
    <row r="60097" hidden="1" x14ac:dyDescent="0.2"/>
    <row r="60098" hidden="1" x14ac:dyDescent="0.2"/>
    <row r="60099" hidden="1" x14ac:dyDescent="0.2"/>
    <row r="60100" hidden="1" x14ac:dyDescent="0.2"/>
    <row r="60101" hidden="1" x14ac:dyDescent="0.2"/>
    <row r="60102" hidden="1" x14ac:dyDescent="0.2"/>
    <row r="60103" hidden="1" x14ac:dyDescent="0.2"/>
    <row r="60104" hidden="1" x14ac:dyDescent="0.2"/>
    <row r="60105" hidden="1" x14ac:dyDescent="0.2"/>
    <row r="60106" hidden="1" x14ac:dyDescent="0.2"/>
    <row r="60107" hidden="1" x14ac:dyDescent="0.2"/>
    <row r="60108" hidden="1" x14ac:dyDescent="0.2"/>
    <row r="60109" hidden="1" x14ac:dyDescent="0.2"/>
    <row r="60110" hidden="1" x14ac:dyDescent="0.2"/>
    <row r="60111" hidden="1" x14ac:dyDescent="0.2"/>
    <row r="60112" hidden="1" x14ac:dyDescent="0.2"/>
    <row r="60113" hidden="1" x14ac:dyDescent="0.2"/>
    <row r="60114" hidden="1" x14ac:dyDescent="0.2"/>
    <row r="60115" hidden="1" x14ac:dyDescent="0.2"/>
    <row r="60116" hidden="1" x14ac:dyDescent="0.2"/>
    <row r="60117" hidden="1" x14ac:dyDescent="0.2"/>
    <row r="60118" hidden="1" x14ac:dyDescent="0.2"/>
    <row r="60119" hidden="1" x14ac:dyDescent="0.2"/>
    <row r="60120" hidden="1" x14ac:dyDescent="0.2"/>
    <row r="60121" hidden="1" x14ac:dyDescent="0.2"/>
    <row r="60122" hidden="1" x14ac:dyDescent="0.2"/>
    <row r="60123" hidden="1" x14ac:dyDescent="0.2"/>
    <row r="60124" hidden="1" x14ac:dyDescent="0.2"/>
    <row r="60125" hidden="1" x14ac:dyDescent="0.2"/>
    <row r="60126" hidden="1" x14ac:dyDescent="0.2"/>
    <row r="60127" hidden="1" x14ac:dyDescent="0.2"/>
    <row r="60128" hidden="1" x14ac:dyDescent="0.2"/>
    <row r="60129" hidden="1" x14ac:dyDescent="0.2"/>
    <row r="60130" hidden="1" x14ac:dyDescent="0.2"/>
    <row r="60131" hidden="1" x14ac:dyDescent="0.2"/>
    <row r="60132" hidden="1" x14ac:dyDescent="0.2"/>
    <row r="60133" hidden="1" x14ac:dyDescent="0.2"/>
    <row r="60134" hidden="1" x14ac:dyDescent="0.2"/>
    <row r="60135" hidden="1" x14ac:dyDescent="0.2"/>
    <row r="60136" hidden="1" x14ac:dyDescent="0.2"/>
    <row r="60137" hidden="1" x14ac:dyDescent="0.2"/>
    <row r="60138" hidden="1" x14ac:dyDescent="0.2"/>
    <row r="60139" hidden="1" x14ac:dyDescent="0.2"/>
    <row r="60140" hidden="1" x14ac:dyDescent="0.2"/>
    <row r="60141" hidden="1" x14ac:dyDescent="0.2"/>
    <row r="60142" hidden="1" x14ac:dyDescent="0.2"/>
    <row r="60143" hidden="1" x14ac:dyDescent="0.2"/>
    <row r="60144" hidden="1" x14ac:dyDescent="0.2"/>
    <row r="60145" hidden="1" x14ac:dyDescent="0.2"/>
    <row r="60146" hidden="1" x14ac:dyDescent="0.2"/>
    <row r="60147" hidden="1" x14ac:dyDescent="0.2"/>
    <row r="60148" hidden="1" x14ac:dyDescent="0.2"/>
    <row r="60149" hidden="1" x14ac:dyDescent="0.2"/>
    <row r="60150" hidden="1" x14ac:dyDescent="0.2"/>
    <row r="60151" hidden="1" x14ac:dyDescent="0.2"/>
    <row r="60152" hidden="1" x14ac:dyDescent="0.2"/>
    <row r="60153" hidden="1" x14ac:dyDescent="0.2"/>
    <row r="60154" hidden="1" x14ac:dyDescent="0.2"/>
    <row r="60155" hidden="1" x14ac:dyDescent="0.2"/>
    <row r="60156" hidden="1" x14ac:dyDescent="0.2"/>
    <row r="60157" hidden="1" x14ac:dyDescent="0.2"/>
    <row r="60158" hidden="1" x14ac:dyDescent="0.2"/>
    <row r="60159" hidden="1" x14ac:dyDescent="0.2"/>
    <row r="60160" hidden="1" x14ac:dyDescent="0.2"/>
    <row r="60161" hidden="1" x14ac:dyDescent="0.2"/>
    <row r="60162" hidden="1" x14ac:dyDescent="0.2"/>
    <row r="60163" hidden="1" x14ac:dyDescent="0.2"/>
    <row r="60164" hidden="1" x14ac:dyDescent="0.2"/>
    <row r="60165" hidden="1" x14ac:dyDescent="0.2"/>
    <row r="60166" hidden="1" x14ac:dyDescent="0.2"/>
    <row r="60167" hidden="1" x14ac:dyDescent="0.2"/>
    <row r="60168" hidden="1" x14ac:dyDescent="0.2"/>
    <row r="60169" hidden="1" x14ac:dyDescent="0.2"/>
    <row r="60170" hidden="1" x14ac:dyDescent="0.2"/>
    <row r="60171" hidden="1" x14ac:dyDescent="0.2"/>
    <row r="60172" hidden="1" x14ac:dyDescent="0.2"/>
    <row r="60173" hidden="1" x14ac:dyDescent="0.2"/>
    <row r="60174" hidden="1" x14ac:dyDescent="0.2"/>
    <row r="60175" hidden="1" x14ac:dyDescent="0.2"/>
    <row r="60176" hidden="1" x14ac:dyDescent="0.2"/>
    <row r="60177" hidden="1" x14ac:dyDescent="0.2"/>
    <row r="60178" hidden="1" x14ac:dyDescent="0.2"/>
    <row r="60179" hidden="1" x14ac:dyDescent="0.2"/>
    <row r="60180" hidden="1" x14ac:dyDescent="0.2"/>
    <row r="60181" hidden="1" x14ac:dyDescent="0.2"/>
    <row r="60182" hidden="1" x14ac:dyDescent="0.2"/>
    <row r="60183" hidden="1" x14ac:dyDescent="0.2"/>
    <row r="60184" hidden="1" x14ac:dyDescent="0.2"/>
    <row r="60185" hidden="1" x14ac:dyDescent="0.2"/>
    <row r="60186" hidden="1" x14ac:dyDescent="0.2"/>
    <row r="60187" hidden="1" x14ac:dyDescent="0.2"/>
    <row r="60188" hidden="1" x14ac:dyDescent="0.2"/>
    <row r="60189" hidden="1" x14ac:dyDescent="0.2"/>
    <row r="60190" hidden="1" x14ac:dyDescent="0.2"/>
    <row r="60191" hidden="1" x14ac:dyDescent="0.2"/>
    <row r="60192" hidden="1" x14ac:dyDescent="0.2"/>
    <row r="60193" hidden="1" x14ac:dyDescent="0.2"/>
    <row r="60194" hidden="1" x14ac:dyDescent="0.2"/>
    <row r="60195" hidden="1" x14ac:dyDescent="0.2"/>
    <row r="60196" hidden="1" x14ac:dyDescent="0.2"/>
    <row r="60197" hidden="1" x14ac:dyDescent="0.2"/>
    <row r="60198" hidden="1" x14ac:dyDescent="0.2"/>
    <row r="60199" hidden="1" x14ac:dyDescent="0.2"/>
    <row r="60200" hidden="1" x14ac:dyDescent="0.2"/>
    <row r="60201" hidden="1" x14ac:dyDescent="0.2"/>
    <row r="60202" hidden="1" x14ac:dyDescent="0.2"/>
    <row r="60203" hidden="1" x14ac:dyDescent="0.2"/>
    <row r="60204" hidden="1" x14ac:dyDescent="0.2"/>
    <row r="60205" hidden="1" x14ac:dyDescent="0.2"/>
    <row r="60206" hidden="1" x14ac:dyDescent="0.2"/>
    <row r="60207" hidden="1" x14ac:dyDescent="0.2"/>
    <row r="60208" hidden="1" x14ac:dyDescent="0.2"/>
    <row r="60209" hidden="1" x14ac:dyDescent="0.2"/>
    <row r="60210" hidden="1" x14ac:dyDescent="0.2"/>
    <row r="60211" hidden="1" x14ac:dyDescent="0.2"/>
    <row r="60212" hidden="1" x14ac:dyDescent="0.2"/>
    <row r="60213" hidden="1" x14ac:dyDescent="0.2"/>
    <row r="60214" hidden="1" x14ac:dyDescent="0.2"/>
    <row r="60215" hidden="1" x14ac:dyDescent="0.2"/>
    <row r="60216" hidden="1" x14ac:dyDescent="0.2"/>
    <row r="60217" hidden="1" x14ac:dyDescent="0.2"/>
    <row r="60218" hidden="1" x14ac:dyDescent="0.2"/>
    <row r="60219" hidden="1" x14ac:dyDescent="0.2"/>
    <row r="60220" hidden="1" x14ac:dyDescent="0.2"/>
    <row r="60221" hidden="1" x14ac:dyDescent="0.2"/>
    <row r="60222" hidden="1" x14ac:dyDescent="0.2"/>
    <row r="60223" hidden="1" x14ac:dyDescent="0.2"/>
    <row r="60224" hidden="1" x14ac:dyDescent="0.2"/>
    <row r="60225" hidden="1" x14ac:dyDescent="0.2"/>
    <row r="60226" hidden="1" x14ac:dyDescent="0.2"/>
    <row r="60227" hidden="1" x14ac:dyDescent="0.2"/>
    <row r="60228" hidden="1" x14ac:dyDescent="0.2"/>
    <row r="60229" hidden="1" x14ac:dyDescent="0.2"/>
    <row r="60230" hidden="1" x14ac:dyDescent="0.2"/>
    <row r="60231" hidden="1" x14ac:dyDescent="0.2"/>
    <row r="60232" hidden="1" x14ac:dyDescent="0.2"/>
    <row r="60233" hidden="1" x14ac:dyDescent="0.2"/>
    <row r="60234" hidden="1" x14ac:dyDescent="0.2"/>
    <row r="60235" hidden="1" x14ac:dyDescent="0.2"/>
    <row r="60236" hidden="1" x14ac:dyDescent="0.2"/>
    <row r="60237" hidden="1" x14ac:dyDescent="0.2"/>
    <row r="60238" hidden="1" x14ac:dyDescent="0.2"/>
    <row r="60239" hidden="1" x14ac:dyDescent="0.2"/>
    <row r="60240" hidden="1" x14ac:dyDescent="0.2"/>
    <row r="60241" hidden="1" x14ac:dyDescent="0.2"/>
    <row r="60242" hidden="1" x14ac:dyDescent="0.2"/>
    <row r="60243" hidden="1" x14ac:dyDescent="0.2"/>
    <row r="60244" hidden="1" x14ac:dyDescent="0.2"/>
    <row r="60245" hidden="1" x14ac:dyDescent="0.2"/>
    <row r="60246" hidden="1" x14ac:dyDescent="0.2"/>
    <row r="60247" hidden="1" x14ac:dyDescent="0.2"/>
    <row r="60248" hidden="1" x14ac:dyDescent="0.2"/>
    <row r="60249" hidden="1" x14ac:dyDescent="0.2"/>
    <row r="60250" hidden="1" x14ac:dyDescent="0.2"/>
    <row r="60251" hidden="1" x14ac:dyDescent="0.2"/>
    <row r="60252" hidden="1" x14ac:dyDescent="0.2"/>
    <row r="60253" hidden="1" x14ac:dyDescent="0.2"/>
    <row r="60254" hidden="1" x14ac:dyDescent="0.2"/>
    <row r="60255" hidden="1" x14ac:dyDescent="0.2"/>
    <row r="60256" hidden="1" x14ac:dyDescent="0.2"/>
    <row r="60257" hidden="1" x14ac:dyDescent="0.2"/>
    <row r="60258" hidden="1" x14ac:dyDescent="0.2"/>
    <row r="60259" hidden="1" x14ac:dyDescent="0.2"/>
    <row r="60260" hidden="1" x14ac:dyDescent="0.2"/>
    <row r="60261" hidden="1" x14ac:dyDescent="0.2"/>
    <row r="60262" hidden="1" x14ac:dyDescent="0.2"/>
    <row r="60263" hidden="1" x14ac:dyDescent="0.2"/>
    <row r="60264" hidden="1" x14ac:dyDescent="0.2"/>
    <row r="60265" hidden="1" x14ac:dyDescent="0.2"/>
    <row r="60266" hidden="1" x14ac:dyDescent="0.2"/>
    <row r="60267" hidden="1" x14ac:dyDescent="0.2"/>
    <row r="60268" hidden="1" x14ac:dyDescent="0.2"/>
    <row r="60269" hidden="1" x14ac:dyDescent="0.2"/>
    <row r="60270" hidden="1" x14ac:dyDescent="0.2"/>
    <row r="60271" hidden="1" x14ac:dyDescent="0.2"/>
    <row r="60272" hidden="1" x14ac:dyDescent="0.2"/>
    <row r="60273" hidden="1" x14ac:dyDescent="0.2"/>
    <row r="60274" hidden="1" x14ac:dyDescent="0.2"/>
    <row r="60275" hidden="1" x14ac:dyDescent="0.2"/>
    <row r="60276" hidden="1" x14ac:dyDescent="0.2"/>
    <row r="60277" hidden="1" x14ac:dyDescent="0.2"/>
    <row r="60278" hidden="1" x14ac:dyDescent="0.2"/>
    <row r="60279" hidden="1" x14ac:dyDescent="0.2"/>
    <row r="60280" hidden="1" x14ac:dyDescent="0.2"/>
    <row r="60281" hidden="1" x14ac:dyDescent="0.2"/>
    <row r="60282" hidden="1" x14ac:dyDescent="0.2"/>
    <row r="60283" hidden="1" x14ac:dyDescent="0.2"/>
    <row r="60284" hidden="1" x14ac:dyDescent="0.2"/>
    <row r="60285" hidden="1" x14ac:dyDescent="0.2"/>
    <row r="60286" hidden="1" x14ac:dyDescent="0.2"/>
    <row r="60287" hidden="1" x14ac:dyDescent="0.2"/>
    <row r="60288" hidden="1" x14ac:dyDescent="0.2"/>
    <row r="60289" hidden="1" x14ac:dyDescent="0.2"/>
    <row r="60290" hidden="1" x14ac:dyDescent="0.2"/>
    <row r="60291" hidden="1" x14ac:dyDescent="0.2"/>
    <row r="60292" hidden="1" x14ac:dyDescent="0.2"/>
    <row r="60293" hidden="1" x14ac:dyDescent="0.2"/>
    <row r="60294" hidden="1" x14ac:dyDescent="0.2"/>
    <row r="60295" hidden="1" x14ac:dyDescent="0.2"/>
    <row r="60296" hidden="1" x14ac:dyDescent="0.2"/>
    <row r="60297" hidden="1" x14ac:dyDescent="0.2"/>
    <row r="60298" hidden="1" x14ac:dyDescent="0.2"/>
    <row r="60299" hidden="1" x14ac:dyDescent="0.2"/>
    <row r="60300" hidden="1" x14ac:dyDescent="0.2"/>
    <row r="60301" hidden="1" x14ac:dyDescent="0.2"/>
    <row r="60302" hidden="1" x14ac:dyDescent="0.2"/>
    <row r="60303" hidden="1" x14ac:dyDescent="0.2"/>
    <row r="60304" hidden="1" x14ac:dyDescent="0.2"/>
    <row r="60305" hidden="1" x14ac:dyDescent="0.2"/>
    <row r="60306" hidden="1" x14ac:dyDescent="0.2"/>
    <row r="60307" hidden="1" x14ac:dyDescent="0.2"/>
    <row r="60308" hidden="1" x14ac:dyDescent="0.2"/>
    <row r="60309" hidden="1" x14ac:dyDescent="0.2"/>
    <row r="60310" hidden="1" x14ac:dyDescent="0.2"/>
    <row r="60311" hidden="1" x14ac:dyDescent="0.2"/>
    <row r="60312" hidden="1" x14ac:dyDescent="0.2"/>
    <row r="60313" hidden="1" x14ac:dyDescent="0.2"/>
    <row r="60314" hidden="1" x14ac:dyDescent="0.2"/>
    <row r="60315" hidden="1" x14ac:dyDescent="0.2"/>
    <row r="60316" hidden="1" x14ac:dyDescent="0.2"/>
    <row r="60317" hidden="1" x14ac:dyDescent="0.2"/>
    <row r="60318" hidden="1" x14ac:dyDescent="0.2"/>
    <row r="60319" hidden="1" x14ac:dyDescent="0.2"/>
    <row r="60320" hidden="1" x14ac:dyDescent="0.2"/>
    <row r="60321" hidden="1" x14ac:dyDescent="0.2"/>
    <row r="60322" hidden="1" x14ac:dyDescent="0.2"/>
    <row r="60323" hidden="1" x14ac:dyDescent="0.2"/>
    <row r="60324" hidden="1" x14ac:dyDescent="0.2"/>
    <row r="60325" hidden="1" x14ac:dyDescent="0.2"/>
    <row r="60326" hidden="1" x14ac:dyDescent="0.2"/>
    <row r="60327" hidden="1" x14ac:dyDescent="0.2"/>
    <row r="60328" hidden="1" x14ac:dyDescent="0.2"/>
    <row r="60329" hidden="1" x14ac:dyDescent="0.2"/>
    <row r="60330" hidden="1" x14ac:dyDescent="0.2"/>
    <row r="60331" hidden="1" x14ac:dyDescent="0.2"/>
    <row r="60332" hidden="1" x14ac:dyDescent="0.2"/>
    <row r="60333" hidden="1" x14ac:dyDescent="0.2"/>
    <row r="60334" hidden="1" x14ac:dyDescent="0.2"/>
    <row r="60335" hidden="1" x14ac:dyDescent="0.2"/>
    <row r="60336" hidden="1" x14ac:dyDescent="0.2"/>
    <row r="60337" hidden="1" x14ac:dyDescent="0.2"/>
    <row r="60338" hidden="1" x14ac:dyDescent="0.2"/>
    <row r="60339" hidden="1" x14ac:dyDescent="0.2"/>
    <row r="60340" hidden="1" x14ac:dyDescent="0.2"/>
    <row r="60341" hidden="1" x14ac:dyDescent="0.2"/>
    <row r="60342" hidden="1" x14ac:dyDescent="0.2"/>
    <row r="60343" hidden="1" x14ac:dyDescent="0.2"/>
    <row r="60344" hidden="1" x14ac:dyDescent="0.2"/>
    <row r="60345" hidden="1" x14ac:dyDescent="0.2"/>
    <row r="60346" hidden="1" x14ac:dyDescent="0.2"/>
    <row r="60347" hidden="1" x14ac:dyDescent="0.2"/>
    <row r="60348" hidden="1" x14ac:dyDescent="0.2"/>
    <row r="60349" hidden="1" x14ac:dyDescent="0.2"/>
    <row r="60350" hidden="1" x14ac:dyDescent="0.2"/>
    <row r="60351" hidden="1" x14ac:dyDescent="0.2"/>
    <row r="60352" hidden="1" x14ac:dyDescent="0.2"/>
    <row r="60353" hidden="1" x14ac:dyDescent="0.2"/>
    <row r="60354" hidden="1" x14ac:dyDescent="0.2"/>
    <row r="60355" hidden="1" x14ac:dyDescent="0.2"/>
    <row r="60356" hidden="1" x14ac:dyDescent="0.2"/>
    <row r="60357" hidden="1" x14ac:dyDescent="0.2"/>
    <row r="60358" hidden="1" x14ac:dyDescent="0.2"/>
    <row r="60359" hidden="1" x14ac:dyDescent="0.2"/>
    <row r="60360" hidden="1" x14ac:dyDescent="0.2"/>
    <row r="60361" hidden="1" x14ac:dyDescent="0.2"/>
    <row r="60362" hidden="1" x14ac:dyDescent="0.2"/>
    <row r="60363" hidden="1" x14ac:dyDescent="0.2"/>
    <row r="60364" hidden="1" x14ac:dyDescent="0.2"/>
    <row r="60365" hidden="1" x14ac:dyDescent="0.2"/>
    <row r="60366" hidden="1" x14ac:dyDescent="0.2"/>
    <row r="60367" hidden="1" x14ac:dyDescent="0.2"/>
    <row r="60368" hidden="1" x14ac:dyDescent="0.2"/>
    <row r="60369" hidden="1" x14ac:dyDescent="0.2"/>
    <row r="60370" hidden="1" x14ac:dyDescent="0.2"/>
    <row r="60371" hidden="1" x14ac:dyDescent="0.2"/>
    <row r="60372" hidden="1" x14ac:dyDescent="0.2"/>
    <row r="60373" hidden="1" x14ac:dyDescent="0.2"/>
    <row r="60374" hidden="1" x14ac:dyDescent="0.2"/>
    <row r="60375" hidden="1" x14ac:dyDescent="0.2"/>
    <row r="60376" hidden="1" x14ac:dyDescent="0.2"/>
    <row r="60377" hidden="1" x14ac:dyDescent="0.2"/>
    <row r="60378" hidden="1" x14ac:dyDescent="0.2"/>
    <row r="60379" hidden="1" x14ac:dyDescent="0.2"/>
    <row r="60380" hidden="1" x14ac:dyDescent="0.2"/>
    <row r="60381" hidden="1" x14ac:dyDescent="0.2"/>
    <row r="60382" hidden="1" x14ac:dyDescent="0.2"/>
    <row r="60383" hidden="1" x14ac:dyDescent="0.2"/>
    <row r="60384" hidden="1" x14ac:dyDescent="0.2"/>
    <row r="60385" hidden="1" x14ac:dyDescent="0.2"/>
    <row r="60386" hidden="1" x14ac:dyDescent="0.2"/>
    <row r="60387" hidden="1" x14ac:dyDescent="0.2"/>
    <row r="60388" hidden="1" x14ac:dyDescent="0.2"/>
    <row r="60389" hidden="1" x14ac:dyDescent="0.2"/>
    <row r="60390" hidden="1" x14ac:dyDescent="0.2"/>
    <row r="60391" hidden="1" x14ac:dyDescent="0.2"/>
    <row r="60392" hidden="1" x14ac:dyDescent="0.2"/>
    <row r="60393" hidden="1" x14ac:dyDescent="0.2"/>
    <row r="60394" hidden="1" x14ac:dyDescent="0.2"/>
    <row r="60395" hidden="1" x14ac:dyDescent="0.2"/>
    <row r="60396" hidden="1" x14ac:dyDescent="0.2"/>
    <row r="60397" hidden="1" x14ac:dyDescent="0.2"/>
    <row r="60398" hidden="1" x14ac:dyDescent="0.2"/>
    <row r="60399" hidden="1" x14ac:dyDescent="0.2"/>
    <row r="60400" hidden="1" x14ac:dyDescent="0.2"/>
    <row r="60401" hidden="1" x14ac:dyDescent="0.2"/>
    <row r="60402" hidden="1" x14ac:dyDescent="0.2"/>
    <row r="60403" hidden="1" x14ac:dyDescent="0.2"/>
    <row r="60404" hidden="1" x14ac:dyDescent="0.2"/>
    <row r="60405" hidden="1" x14ac:dyDescent="0.2"/>
    <row r="60406" hidden="1" x14ac:dyDescent="0.2"/>
    <row r="60407" hidden="1" x14ac:dyDescent="0.2"/>
    <row r="60408" hidden="1" x14ac:dyDescent="0.2"/>
    <row r="60409" hidden="1" x14ac:dyDescent="0.2"/>
    <row r="60410" hidden="1" x14ac:dyDescent="0.2"/>
    <row r="60411" hidden="1" x14ac:dyDescent="0.2"/>
    <row r="60412" hidden="1" x14ac:dyDescent="0.2"/>
    <row r="60413" hidden="1" x14ac:dyDescent="0.2"/>
    <row r="60414" hidden="1" x14ac:dyDescent="0.2"/>
    <row r="60415" hidden="1" x14ac:dyDescent="0.2"/>
    <row r="60416" hidden="1" x14ac:dyDescent="0.2"/>
    <row r="60417" hidden="1" x14ac:dyDescent="0.2"/>
    <row r="60418" hidden="1" x14ac:dyDescent="0.2"/>
    <row r="60419" hidden="1" x14ac:dyDescent="0.2"/>
    <row r="60420" hidden="1" x14ac:dyDescent="0.2"/>
    <row r="60421" hidden="1" x14ac:dyDescent="0.2"/>
    <row r="60422" hidden="1" x14ac:dyDescent="0.2"/>
    <row r="60423" hidden="1" x14ac:dyDescent="0.2"/>
    <row r="60424" hidden="1" x14ac:dyDescent="0.2"/>
    <row r="60425" hidden="1" x14ac:dyDescent="0.2"/>
    <row r="60426" hidden="1" x14ac:dyDescent="0.2"/>
    <row r="60427" hidden="1" x14ac:dyDescent="0.2"/>
    <row r="60428" hidden="1" x14ac:dyDescent="0.2"/>
    <row r="60429" hidden="1" x14ac:dyDescent="0.2"/>
    <row r="60430" hidden="1" x14ac:dyDescent="0.2"/>
    <row r="60431" hidden="1" x14ac:dyDescent="0.2"/>
    <row r="60432" hidden="1" x14ac:dyDescent="0.2"/>
    <row r="60433" hidden="1" x14ac:dyDescent="0.2"/>
    <row r="60434" hidden="1" x14ac:dyDescent="0.2"/>
    <row r="60435" hidden="1" x14ac:dyDescent="0.2"/>
    <row r="60436" hidden="1" x14ac:dyDescent="0.2"/>
    <row r="60437" hidden="1" x14ac:dyDescent="0.2"/>
    <row r="60438" hidden="1" x14ac:dyDescent="0.2"/>
    <row r="60439" hidden="1" x14ac:dyDescent="0.2"/>
    <row r="60440" hidden="1" x14ac:dyDescent="0.2"/>
    <row r="60441" hidden="1" x14ac:dyDescent="0.2"/>
    <row r="60442" hidden="1" x14ac:dyDescent="0.2"/>
    <row r="60443" hidden="1" x14ac:dyDescent="0.2"/>
    <row r="60444" hidden="1" x14ac:dyDescent="0.2"/>
    <row r="60445" hidden="1" x14ac:dyDescent="0.2"/>
    <row r="60446" hidden="1" x14ac:dyDescent="0.2"/>
    <row r="60447" hidden="1" x14ac:dyDescent="0.2"/>
    <row r="60448" hidden="1" x14ac:dyDescent="0.2"/>
    <row r="60449" hidden="1" x14ac:dyDescent="0.2"/>
    <row r="60450" hidden="1" x14ac:dyDescent="0.2"/>
    <row r="60451" hidden="1" x14ac:dyDescent="0.2"/>
    <row r="60452" hidden="1" x14ac:dyDescent="0.2"/>
    <row r="60453" hidden="1" x14ac:dyDescent="0.2"/>
    <row r="60454" hidden="1" x14ac:dyDescent="0.2"/>
    <row r="60455" hidden="1" x14ac:dyDescent="0.2"/>
    <row r="60456" hidden="1" x14ac:dyDescent="0.2"/>
    <row r="60457" hidden="1" x14ac:dyDescent="0.2"/>
    <row r="60458" hidden="1" x14ac:dyDescent="0.2"/>
    <row r="60459" hidden="1" x14ac:dyDescent="0.2"/>
    <row r="60460" hidden="1" x14ac:dyDescent="0.2"/>
    <row r="60461" hidden="1" x14ac:dyDescent="0.2"/>
    <row r="60462" hidden="1" x14ac:dyDescent="0.2"/>
    <row r="60463" hidden="1" x14ac:dyDescent="0.2"/>
    <row r="60464" hidden="1" x14ac:dyDescent="0.2"/>
    <row r="60465" hidden="1" x14ac:dyDescent="0.2"/>
    <row r="60466" hidden="1" x14ac:dyDescent="0.2"/>
    <row r="60467" hidden="1" x14ac:dyDescent="0.2"/>
    <row r="60468" hidden="1" x14ac:dyDescent="0.2"/>
    <row r="60469" hidden="1" x14ac:dyDescent="0.2"/>
    <row r="60470" hidden="1" x14ac:dyDescent="0.2"/>
    <row r="60471" hidden="1" x14ac:dyDescent="0.2"/>
    <row r="60472" hidden="1" x14ac:dyDescent="0.2"/>
    <row r="60473" hidden="1" x14ac:dyDescent="0.2"/>
    <row r="60474" hidden="1" x14ac:dyDescent="0.2"/>
    <row r="60475" hidden="1" x14ac:dyDescent="0.2"/>
    <row r="60476" hidden="1" x14ac:dyDescent="0.2"/>
    <row r="60477" hidden="1" x14ac:dyDescent="0.2"/>
    <row r="60478" hidden="1" x14ac:dyDescent="0.2"/>
    <row r="60479" hidden="1" x14ac:dyDescent="0.2"/>
    <row r="60480" hidden="1" x14ac:dyDescent="0.2"/>
    <row r="60481" hidden="1" x14ac:dyDescent="0.2"/>
    <row r="60482" hidden="1" x14ac:dyDescent="0.2"/>
    <row r="60483" hidden="1" x14ac:dyDescent="0.2"/>
    <row r="60484" hidden="1" x14ac:dyDescent="0.2"/>
    <row r="60485" hidden="1" x14ac:dyDescent="0.2"/>
    <row r="60486" hidden="1" x14ac:dyDescent="0.2"/>
    <row r="60487" hidden="1" x14ac:dyDescent="0.2"/>
    <row r="60488" hidden="1" x14ac:dyDescent="0.2"/>
    <row r="60489" hidden="1" x14ac:dyDescent="0.2"/>
    <row r="60490" hidden="1" x14ac:dyDescent="0.2"/>
    <row r="60491" hidden="1" x14ac:dyDescent="0.2"/>
    <row r="60492" hidden="1" x14ac:dyDescent="0.2"/>
    <row r="60493" hidden="1" x14ac:dyDescent="0.2"/>
    <row r="60494" hidden="1" x14ac:dyDescent="0.2"/>
    <row r="60495" hidden="1" x14ac:dyDescent="0.2"/>
    <row r="60496" hidden="1" x14ac:dyDescent="0.2"/>
    <row r="60497" hidden="1" x14ac:dyDescent="0.2"/>
    <row r="60498" hidden="1" x14ac:dyDescent="0.2"/>
    <row r="60499" hidden="1" x14ac:dyDescent="0.2"/>
    <row r="60500" hidden="1" x14ac:dyDescent="0.2"/>
    <row r="60501" hidden="1" x14ac:dyDescent="0.2"/>
    <row r="60502" hidden="1" x14ac:dyDescent="0.2"/>
    <row r="60503" hidden="1" x14ac:dyDescent="0.2"/>
    <row r="60504" hidden="1" x14ac:dyDescent="0.2"/>
    <row r="60505" hidden="1" x14ac:dyDescent="0.2"/>
    <row r="60506" hidden="1" x14ac:dyDescent="0.2"/>
    <row r="60507" hidden="1" x14ac:dyDescent="0.2"/>
    <row r="60508" hidden="1" x14ac:dyDescent="0.2"/>
    <row r="60509" hidden="1" x14ac:dyDescent="0.2"/>
    <row r="60510" hidden="1" x14ac:dyDescent="0.2"/>
    <row r="60511" hidden="1" x14ac:dyDescent="0.2"/>
    <row r="60512" hidden="1" x14ac:dyDescent="0.2"/>
    <row r="60513" hidden="1" x14ac:dyDescent="0.2"/>
    <row r="60514" hidden="1" x14ac:dyDescent="0.2"/>
    <row r="60515" hidden="1" x14ac:dyDescent="0.2"/>
    <row r="60516" hidden="1" x14ac:dyDescent="0.2"/>
    <row r="60517" hidden="1" x14ac:dyDescent="0.2"/>
    <row r="60518" hidden="1" x14ac:dyDescent="0.2"/>
    <row r="60519" hidden="1" x14ac:dyDescent="0.2"/>
    <row r="60520" hidden="1" x14ac:dyDescent="0.2"/>
    <row r="60521" hidden="1" x14ac:dyDescent="0.2"/>
    <row r="60522" hidden="1" x14ac:dyDescent="0.2"/>
    <row r="60523" hidden="1" x14ac:dyDescent="0.2"/>
    <row r="60524" hidden="1" x14ac:dyDescent="0.2"/>
    <row r="60525" hidden="1" x14ac:dyDescent="0.2"/>
    <row r="60526" hidden="1" x14ac:dyDescent="0.2"/>
    <row r="60527" hidden="1" x14ac:dyDescent="0.2"/>
    <row r="60528" hidden="1" x14ac:dyDescent="0.2"/>
    <row r="60529" hidden="1" x14ac:dyDescent="0.2"/>
    <row r="60530" hidden="1" x14ac:dyDescent="0.2"/>
    <row r="60531" hidden="1" x14ac:dyDescent="0.2"/>
    <row r="60532" hidden="1" x14ac:dyDescent="0.2"/>
    <row r="60533" hidden="1" x14ac:dyDescent="0.2"/>
    <row r="60534" hidden="1" x14ac:dyDescent="0.2"/>
    <row r="60535" hidden="1" x14ac:dyDescent="0.2"/>
    <row r="60536" hidden="1" x14ac:dyDescent="0.2"/>
    <row r="60537" hidden="1" x14ac:dyDescent="0.2"/>
    <row r="60538" hidden="1" x14ac:dyDescent="0.2"/>
    <row r="60539" hidden="1" x14ac:dyDescent="0.2"/>
    <row r="60540" hidden="1" x14ac:dyDescent="0.2"/>
    <row r="60541" hidden="1" x14ac:dyDescent="0.2"/>
    <row r="60542" hidden="1" x14ac:dyDescent="0.2"/>
    <row r="60543" hidden="1" x14ac:dyDescent="0.2"/>
    <row r="60544" hidden="1" x14ac:dyDescent="0.2"/>
    <row r="60545" hidden="1" x14ac:dyDescent="0.2"/>
    <row r="60546" hidden="1" x14ac:dyDescent="0.2"/>
    <row r="60547" hidden="1" x14ac:dyDescent="0.2"/>
    <row r="60548" hidden="1" x14ac:dyDescent="0.2"/>
    <row r="60549" hidden="1" x14ac:dyDescent="0.2"/>
    <row r="60550" hidden="1" x14ac:dyDescent="0.2"/>
    <row r="60551" hidden="1" x14ac:dyDescent="0.2"/>
    <row r="60552" hidden="1" x14ac:dyDescent="0.2"/>
    <row r="60553" hidden="1" x14ac:dyDescent="0.2"/>
    <row r="60554" hidden="1" x14ac:dyDescent="0.2"/>
    <row r="60555" hidden="1" x14ac:dyDescent="0.2"/>
    <row r="60556" hidden="1" x14ac:dyDescent="0.2"/>
    <row r="60557" hidden="1" x14ac:dyDescent="0.2"/>
    <row r="60558" hidden="1" x14ac:dyDescent="0.2"/>
    <row r="60559" hidden="1" x14ac:dyDescent="0.2"/>
    <row r="60560" hidden="1" x14ac:dyDescent="0.2"/>
    <row r="60561" hidden="1" x14ac:dyDescent="0.2"/>
    <row r="60562" hidden="1" x14ac:dyDescent="0.2"/>
    <row r="60563" hidden="1" x14ac:dyDescent="0.2"/>
    <row r="60564" hidden="1" x14ac:dyDescent="0.2"/>
    <row r="60565" hidden="1" x14ac:dyDescent="0.2"/>
    <row r="60566" hidden="1" x14ac:dyDescent="0.2"/>
    <row r="60567" hidden="1" x14ac:dyDescent="0.2"/>
    <row r="60568" hidden="1" x14ac:dyDescent="0.2"/>
    <row r="60569" hidden="1" x14ac:dyDescent="0.2"/>
    <row r="60570" hidden="1" x14ac:dyDescent="0.2"/>
    <row r="60571" hidden="1" x14ac:dyDescent="0.2"/>
    <row r="60572" hidden="1" x14ac:dyDescent="0.2"/>
    <row r="60573" hidden="1" x14ac:dyDescent="0.2"/>
    <row r="60574" hidden="1" x14ac:dyDescent="0.2"/>
    <row r="60575" hidden="1" x14ac:dyDescent="0.2"/>
    <row r="60576" hidden="1" x14ac:dyDescent="0.2"/>
    <row r="60577" hidden="1" x14ac:dyDescent="0.2"/>
    <row r="60578" hidden="1" x14ac:dyDescent="0.2"/>
    <row r="60579" hidden="1" x14ac:dyDescent="0.2"/>
    <row r="60580" hidden="1" x14ac:dyDescent="0.2"/>
    <row r="60581" hidden="1" x14ac:dyDescent="0.2"/>
    <row r="60582" hidden="1" x14ac:dyDescent="0.2"/>
    <row r="60583" hidden="1" x14ac:dyDescent="0.2"/>
    <row r="60584" hidden="1" x14ac:dyDescent="0.2"/>
    <row r="60585" hidden="1" x14ac:dyDescent="0.2"/>
    <row r="60586" hidden="1" x14ac:dyDescent="0.2"/>
    <row r="60587" hidden="1" x14ac:dyDescent="0.2"/>
    <row r="60588" hidden="1" x14ac:dyDescent="0.2"/>
    <row r="60589" hidden="1" x14ac:dyDescent="0.2"/>
    <row r="60590" hidden="1" x14ac:dyDescent="0.2"/>
    <row r="60591" hidden="1" x14ac:dyDescent="0.2"/>
    <row r="60592" hidden="1" x14ac:dyDescent="0.2"/>
    <row r="60593" hidden="1" x14ac:dyDescent="0.2"/>
    <row r="60594" hidden="1" x14ac:dyDescent="0.2"/>
    <row r="60595" hidden="1" x14ac:dyDescent="0.2"/>
    <row r="60596" hidden="1" x14ac:dyDescent="0.2"/>
    <row r="60597" hidden="1" x14ac:dyDescent="0.2"/>
    <row r="60598" hidden="1" x14ac:dyDescent="0.2"/>
    <row r="60599" hidden="1" x14ac:dyDescent="0.2"/>
    <row r="60600" hidden="1" x14ac:dyDescent="0.2"/>
    <row r="60601" hidden="1" x14ac:dyDescent="0.2"/>
    <row r="60602" hidden="1" x14ac:dyDescent="0.2"/>
    <row r="60603" hidden="1" x14ac:dyDescent="0.2"/>
    <row r="60604" hidden="1" x14ac:dyDescent="0.2"/>
    <row r="60605" hidden="1" x14ac:dyDescent="0.2"/>
    <row r="60606" hidden="1" x14ac:dyDescent="0.2"/>
    <row r="60607" hidden="1" x14ac:dyDescent="0.2"/>
    <row r="60608" hidden="1" x14ac:dyDescent="0.2"/>
    <row r="60609" hidden="1" x14ac:dyDescent="0.2"/>
    <row r="60610" hidden="1" x14ac:dyDescent="0.2"/>
    <row r="60611" hidden="1" x14ac:dyDescent="0.2"/>
    <row r="60612" hidden="1" x14ac:dyDescent="0.2"/>
    <row r="60613" hidden="1" x14ac:dyDescent="0.2"/>
    <row r="60614" hidden="1" x14ac:dyDescent="0.2"/>
    <row r="60615" hidden="1" x14ac:dyDescent="0.2"/>
    <row r="60616" hidden="1" x14ac:dyDescent="0.2"/>
    <row r="60617" hidden="1" x14ac:dyDescent="0.2"/>
    <row r="60618" hidden="1" x14ac:dyDescent="0.2"/>
    <row r="60619" hidden="1" x14ac:dyDescent="0.2"/>
    <row r="60620" hidden="1" x14ac:dyDescent="0.2"/>
    <row r="60621" hidden="1" x14ac:dyDescent="0.2"/>
    <row r="60622" hidden="1" x14ac:dyDescent="0.2"/>
    <row r="60623" hidden="1" x14ac:dyDescent="0.2"/>
    <row r="60624" hidden="1" x14ac:dyDescent="0.2"/>
    <row r="60625" hidden="1" x14ac:dyDescent="0.2"/>
    <row r="60626" hidden="1" x14ac:dyDescent="0.2"/>
    <row r="60627" hidden="1" x14ac:dyDescent="0.2"/>
    <row r="60628" hidden="1" x14ac:dyDescent="0.2"/>
    <row r="60629" hidden="1" x14ac:dyDescent="0.2"/>
    <row r="60630" hidden="1" x14ac:dyDescent="0.2"/>
    <row r="60631" hidden="1" x14ac:dyDescent="0.2"/>
    <row r="60632" hidden="1" x14ac:dyDescent="0.2"/>
    <row r="60633" hidden="1" x14ac:dyDescent="0.2"/>
    <row r="60634" hidden="1" x14ac:dyDescent="0.2"/>
    <row r="60635" hidden="1" x14ac:dyDescent="0.2"/>
    <row r="60636" hidden="1" x14ac:dyDescent="0.2"/>
    <row r="60637" hidden="1" x14ac:dyDescent="0.2"/>
    <row r="60638" hidden="1" x14ac:dyDescent="0.2"/>
    <row r="60639" hidden="1" x14ac:dyDescent="0.2"/>
    <row r="60640" hidden="1" x14ac:dyDescent="0.2"/>
    <row r="60641" hidden="1" x14ac:dyDescent="0.2"/>
    <row r="60642" hidden="1" x14ac:dyDescent="0.2"/>
    <row r="60643" hidden="1" x14ac:dyDescent="0.2"/>
    <row r="60644" hidden="1" x14ac:dyDescent="0.2"/>
    <row r="60645" hidden="1" x14ac:dyDescent="0.2"/>
    <row r="60646" hidden="1" x14ac:dyDescent="0.2"/>
    <row r="60647" hidden="1" x14ac:dyDescent="0.2"/>
    <row r="60648" hidden="1" x14ac:dyDescent="0.2"/>
    <row r="60649" hidden="1" x14ac:dyDescent="0.2"/>
    <row r="60650" hidden="1" x14ac:dyDescent="0.2"/>
    <row r="60651" hidden="1" x14ac:dyDescent="0.2"/>
    <row r="60652" hidden="1" x14ac:dyDescent="0.2"/>
    <row r="60653" hidden="1" x14ac:dyDescent="0.2"/>
    <row r="60654" hidden="1" x14ac:dyDescent="0.2"/>
    <row r="60655" hidden="1" x14ac:dyDescent="0.2"/>
    <row r="60656" hidden="1" x14ac:dyDescent="0.2"/>
    <row r="60657" hidden="1" x14ac:dyDescent="0.2"/>
    <row r="60658" hidden="1" x14ac:dyDescent="0.2"/>
    <row r="60659" hidden="1" x14ac:dyDescent="0.2"/>
    <row r="60660" hidden="1" x14ac:dyDescent="0.2"/>
    <row r="60661" hidden="1" x14ac:dyDescent="0.2"/>
    <row r="60662" hidden="1" x14ac:dyDescent="0.2"/>
    <row r="60663" hidden="1" x14ac:dyDescent="0.2"/>
    <row r="60664" hidden="1" x14ac:dyDescent="0.2"/>
    <row r="60665" hidden="1" x14ac:dyDescent="0.2"/>
    <row r="60666" hidden="1" x14ac:dyDescent="0.2"/>
    <row r="60667" hidden="1" x14ac:dyDescent="0.2"/>
    <row r="60668" hidden="1" x14ac:dyDescent="0.2"/>
    <row r="60669" hidden="1" x14ac:dyDescent="0.2"/>
    <row r="60670" hidden="1" x14ac:dyDescent="0.2"/>
    <row r="60671" hidden="1" x14ac:dyDescent="0.2"/>
    <row r="60672" hidden="1" x14ac:dyDescent="0.2"/>
    <row r="60673" hidden="1" x14ac:dyDescent="0.2"/>
    <row r="60674" hidden="1" x14ac:dyDescent="0.2"/>
    <row r="60675" hidden="1" x14ac:dyDescent="0.2"/>
    <row r="60676" hidden="1" x14ac:dyDescent="0.2"/>
    <row r="60677" hidden="1" x14ac:dyDescent="0.2"/>
    <row r="60678" hidden="1" x14ac:dyDescent="0.2"/>
    <row r="60679" hidden="1" x14ac:dyDescent="0.2"/>
    <row r="60680" hidden="1" x14ac:dyDescent="0.2"/>
    <row r="60681" hidden="1" x14ac:dyDescent="0.2"/>
    <row r="60682" hidden="1" x14ac:dyDescent="0.2"/>
    <row r="60683" hidden="1" x14ac:dyDescent="0.2"/>
    <row r="60684" hidden="1" x14ac:dyDescent="0.2"/>
    <row r="60685" hidden="1" x14ac:dyDescent="0.2"/>
    <row r="60686" hidden="1" x14ac:dyDescent="0.2"/>
    <row r="60687" hidden="1" x14ac:dyDescent="0.2"/>
    <row r="60688" hidden="1" x14ac:dyDescent="0.2"/>
    <row r="60689" hidden="1" x14ac:dyDescent="0.2"/>
    <row r="60690" hidden="1" x14ac:dyDescent="0.2"/>
    <row r="60691" hidden="1" x14ac:dyDescent="0.2"/>
    <row r="60692" hidden="1" x14ac:dyDescent="0.2"/>
    <row r="60693" hidden="1" x14ac:dyDescent="0.2"/>
    <row r="60694" hidden="1" x14ac:dyDescent="0.2"/>
    <row r="60695" hidden="1" x14ac:dyDescent="0.2"/>
    <row r="60696" hidden="1" x14ac:dyDescent="0.2"/>
    <row r="60697" hidden="1" x14ac:dyDescent="0.2"/>
    <row r="60698" hidden="1" x14ac:dyDescent="0.2"/>
    <row r="60699" hidden="1" x14ac:dyDescent="0.2"/>
    <row r="60700" hidden="1" x14ac:dyDescent="0.2"/>
    <row r="60701" hidden="1" x14ac:dyDescent="0.2"/>
    <row r="60702" hidden="1" x14ac:dyDescent="0.2"/>
    <row r="60703" hidden="1" x14ac:dyDescent="0.2"/>
    <row r="60704" hidden="1" x14ac:dyDescent="0.2"/>
    <row r="60705" hidden="1" x14ac:dyDescent="0.2"/>
    <row r="60706" hidden="1" x14ac:dyDescent="0.2"/>
    <row r="60707" hidden="1" x14ac:dyDescent="0.2"/>
    <row r="60708" hidden="1" x14ac:dyDescent="0.2"/>
    <row r="60709" hidden="1" x14ac:dyDescent="0.2"/>
    <row r="60710" hidden="1" x14ac:dyDescent="0.2"/>
    <row r="60711" hidden="1" x14ac:dyDescent="0.2"/>
    <row r="60712" hidden="1" x14ac:dyDescent="0.2"/>
    <row r="60713" hidden="1" x14ac:dyDescent="0.2"/>
    <row r="60714" hidden="1" x14ac:dyDescent="0.2"/>
    <row r="60715" hidden="1" x14ac:dyDescent="0.2"/>
    <row r="60716" hidden="1" x14ac:dyDescent="0.2"/>
    <row r="60717" hidden="1" x14ac:dyDescent="0.2"/>
    <row r="60718" hidden="1" x14ac:dyDescent="0.2"/>
    <row r="60719" hidden="1" x14ac:dyDescent="0.2"/>
    <row r="60720" hidden="1" x14ac:dyDescent="0.2"/>
    <row r="60721" hidden="1" x14ac:dyDescent="0.2"/>
    <row r="60722" hidden="1" x14ac:dyDescent="0.2"/>
    <row r="60723" hidden="1" x14ac:dyDescent="0.2"/>
    <row r="60724" hidden="1" x14ac:dyDescent="0.2"/>
    <row r="60725" hidden="1" x14ac:dyDescent="0.2"/>
    <row r="60726" hidden="1" x14ac:dyDescent="0.2"/>
    <row r="60727" hidden="1" x14ac:dyDescent="0.2"/>
    <row r="60728" hidden="1" x14ac:dyDescent="0.2"/>
    <row r="60729" hidden="1" x14ac:dyDescent="0.2"/>
    <row r="60730" hidden="1" x14ac:dyDescent="0.2"/>
    <row r="60731" hidden="1" x14ac:dyDescent="0.2"/>
    <row r="60732" hidden="1" x14ac:dyDescent="0.2"/>
    <row r="60733" hidden="1" x14ac:dyDescent="0.2"/>
    <row r="60734" hidden="1" x14ac:dyDescent="0.2"/>
    <row r="60735" hidden="1" x14ac:dyDescent="0.2"/>
    <row r="60736" hidden="1" x14ac:dyDescent="0.2"/>
    <row r="60737" hidden="1" x14ac:dyDescent="0.2"/>
    <row r="60738" hidden="1" x14ac:dyDescent="0.2"/>
    <row r="60739" hidden="1" x14ac:dyDescent="0.2"/>
    <row r="60740" hidden="1" x14ac:dyDescent="0.2"/>
    <row r="60741" hidden="1" x14ac:dyDescent="0.2"/>
    <row r="60742" hidden="1" x14ac:dyDescent="0.2"/>
    <row r="60743" hidden="1" x14ac:dyDescent="0.2"/>
    <row r="60744" hidden="1" x14ac:dyDescent="0.2"/>
    <row r="60745" hidden="1" x14ac:dyDescent="0.2"/>
    <row r="60746" hidden="1" x14ac:dyDescent="0.2"/>
    <row r="60747" hidden="1" x14ac:dyDescent="0.2"/>
    <row r="60748" hidden="1" x14ac:dyDescent="0.2"/>
    <row r="60749" hidden="1" x14ac:dyDescent="0.2"/>
    <row r="60750" hidden="1" x14ac:dyDescent="0.2"/>
    <row r="60751" hidden="1" x14ac:dyDescent="0.2"/>
    <row r="60752" hidden="1" x14ac:dyDescent="0.2"/>
    <row r="60753" hidden="1" x14ac:dyDescent="0.2"/>
    <row r="60754" hidden="1" x14ac:dyDescent="0.2"/>
    <row r="60755" hidden="1" x14ac:dyDescent="0.2"/>
    <row r="60756" hidden="1" x14ac:dyDescent="0.2"/>
    <row r="60757" hidden="1" x14ac:dyDescent="0.2"/>
    <row r="60758" hidden="1" x14ac:dyDescent="0.2"/>
    <row r="60759" hidden="1" x14ac:dyDescent="0.2"/>
    <row r="60760" hidden="1" x14ac:dyDescent="0.2"/>
    <row r="60761" hidden="1" x14ac:dyDescent="0.2"/>
    <row r="60762" hidden="1" x14ac:dyDescent="0.2"/>
    <row r="60763" hidden="1" x14ac:dyDescent="0.2"/>
    <row r="60764" hidden="1" x14ac:dyDescent="0.2"/>
    <row r="60765" hidden="1" x14ac:dyDescent="0.2"/>
    <row r="60766" hidden="1" x14ac:dyDescent="0.2"/>
    <row r="60767" hidden="1" x14ac:dyDescent="0.2"/>
    <row r="60768" hidden="1" x14ac:dyDescent="0.2"/>
    <row r="60769" hidden="1" x14ac:dyDescent="0.2"/>
    <row r="60770" hidden="1" x14ac:dyDescent="0.2"/>
    <row r="60771" hidden="1" x14ac:dyDescent="0.2"/>
    <row r="60772" hidden="1" x14ac:dyDescent="0.2"/>
    <row r="60773" hidden="1" x14ac:dyDescent="0.2"/>
    <row r="60774" hidden="1" x14ac:dyDescent="0.2"/>
    <row r="60775" hidden="1" x14ac:dyDescent="0.2"/>
    <row r="60776" hidden="1" x14ac:dyDescent="0.2"/>
    <row r="60777" hidden="1" x14ac:dyDescent="0.2"/>
    <row r="60778" hidden="1" x14ac:dyDescent="0.2"/>
    <row r="60779" hidden="1" x14ac:dyDescent="0.2"/>
    <row r="60780" hidden="1" x14ac:dyDescent="0.2"/>
    <row r="60781" hidden="1" x14ac:dyDescent="0.2"/>
    <row r="60782" hidden="1" x14ac:dyDescent="0.2"/>
    <row r="60783" hidden="1" x14ac:dyDescent="0.2"/>
    <row r="60784" hidden="1" x14ac:dyDescent="0.2"/>
    <row r="60785" hidden="1" x14ac:dyDescent="0.2"/>
    <row r="60786" hidden="1" x14ac:dyDescent="0.2"/>
    <row r="60787" hidden="1" x14ac:dyDescent="0.2"/>
    <row r="60788" hidden="1" x14ac:dyDescent="0.2"/>
    <row r="60789" hidden="1" x14ac:dyDescent="0.2"/>
    <row r="60790" hidden="1" x14ac:dyDescent="0.2"/>
    <row r="60791" hidden="1" x14ac:dyDescent="0.2"/>
    <row r="60792" hidden="1" x14ac:dyDescent="0.2"/>
    <row r="60793" hidden="1" x14ac:dyDescent="0.2"/>
    <row r="60794" hidden="1" x14ac:dyDescent="0.2"/>
    <row r="60795" hidden="1" x14ac:dyDescent="0.2"/>
    <row r="60796" hidden="1" x14ac:dyDescent="0.2"/>
    <row r="60797" hidden="1" x14ac:dyDescent="0.2"/>
    <row r="60798" hidden="1" x14ac:dyDescent="0.2"/>
    <row r="60799" hidden="1" x14ac:dyDescent="0.2"/>
    <row r="60800" hidden="1" x14ac:dyDescent="0.2"/>
    <row r="60801" hidden="1" x14ac:dyDescent="0.2"/>
    <row r="60802" hidden="1" x14ac:dyDescent="0.2"/>
    <row r="60803" hidden="1" x14ac:dyDescent="0.2"/>
    <row r="60804" hidden="1" x14ac:dyDescent="0.2"/>
    <row r="60805" hidden="1" x14ac:dyDescent="0.2"/>
    <row r="60806" hidden="1" x14ac:dyDescent="0.2"/>
    <row r="60807" hidden="1" x14ac:dyDescent="0.2"/>
    <row r="60808" hidden="1" x14ac:dyDescent="0.2"/>
    <row r="60809" hidden="1" x14ac:dyDescent="0.2"/>
    <row r="60810" hidden="1" x14ac:dyDescent="0.2"/>
    <row r="60811" hidden="1" x14ac:dyDescent="0.2"/>
    <row r="60812" hidden="1" x14ac:dyDescent="0.2"/>
    <row r="60813" hidden="1" x14ac:dyDescent="0.2"/>
    <row r="60814" hidden="1" x14ac:dyDescent="0.2"/>
    <row r="60815" hidden="1" x14ac:dyDescent="0.2"/>
    <row r="60816" hidden="1" x14ac:dyDescent="0.2"/>
    <row r="60817" hidden="1" x14ac:dyDescent="0.2"/>
    <row r="60818" hidden="1" x14ac:dyDescent="0.2"/>
    <row r="60819" hidden="1" x14ac:dyDescent="0.2"/>
    <row r="60820" hidden="1" x14ac:dyDescent="0.2"/>
    <row r="60821" hidden="1" x14ac:dyDescent="0.2"/>
    <row r="60822" hidden="1" x14ac:dyDescent="0.2"/>
    <row r="60823" hidden="1" x14ac:dyDescent="0.2"/>
    <row r="60824" hidden="1" x14ac:dyDescent="0.2"/>
    <row r="60825" hidden="1" x14ac:dyDescent="0.2"/>
    <row r="60826" hidden="1" x14ac:dyDescent="0.2"/>
    <row r="60827" hidden="1" x14ac:dyDescent="0.2"/>
    <row r="60828" hidden="1" x14ac:dyDescent="0.2"/>
    <row r="60829" hidden="1" x14ac:dyDescent="0.2"/>
    <row r="60830" hidden="1" x14ac:dyDescent="0.2"/>
    <row r="60831" hidden="1" x14ac:dyDescent="0.2"/>
    <row r="60832" hidden="1" x14ac:dyDescent="0.2"/>
    <row r="60833" hidden="1" x14ac:dyDescent="0.2"/>
    <row r="60834" hidden="1" x14ac:dyDescent="0.2"/>
    <row r="60835" hidden="1" x14ac:dyDescent="0.2"/>
    <row r="60836" hidden="1" x14ac:dyDescent="0.2"/>
    <row r="60837" hidden="1" x14ac:dyDescent="0.2"/>
    <row r="60838" hidden="1" x14ac:dyDescent="0.2"/>
    <row r="60839" hidden="1" x14ac:dyDescent="0.2"/>
    <row r="60840" hidden="1" x14ac:dyDescent="0.2"/>
    <row r="60841" hidden="1" x14ac:dyDescent="0.2"/>
    <row r="60842" hidden="1" x14ac:dyDescent="0.2"/>
    <row r="60843" hidden="1" x14ac:dyDescent="0.2"/>
    <row r="60844" hidden="1" x14ac:dyDescent="0.2"/>
    <row r="60845" hidden="1" x14ac:dyDescent="0.2"/>
    <row r="60846" hidden="1" x14ac:dyDescent="0.2"/>
    <row r="60847" hidden="1" x14ac:dyDescent="0.2"/>
    <row r="60848" hidden="1" x14ac:dyDescent="0.2"/>
    <row r="60849" hidden="1" x14ac:dyDescent="0.2"/>
    <row r="60850" hidden="1" x14ac:dyDescent="0.2"/>
    <row r="60851" hidden="1" x14ac:dyDescent="0.2"/>
    <row r="60852" hidden="1" x14ac:dyDescent="0.2"/>
    <row r="60853" hidden="1" x14ac:dyDescent="0.2"/>
    <row r="60854" hidden="1" x14ac:dyDescent="0.2"/>
    <row r="60855" hidden="1" x14ac:dyDescent="0.2"/>
    <row r="60856" hidden="1" x14ac:dyDescent="0.2"/>
    <row r="60857" hidden="1" x14ac:dyDescent="0.2"/>
    <row r="60858" hidden="1" x14ac:dyDescent="0.2"/>
    <row r="60859" hidden="1" x14ac:dyDescent="0.2"/>
    <row r="60860" hidden="1" x14ac:dyDescent="0.2"/>
    <row r="60861" hidden="1" x14ac:dyDescent="0.2"/>
    <row r="60862" hidden="1" x14ac:dyDescent="0.2"/>
    <row r="60863" hidden="1" x14ac:dyDescent="0.2"/>
    <row r="60864" hidden="1" x14ac:dyDescent="0.2"/>
    <row r="60865" hidden="1" x14ac:dyDescent="0.2"/>
    <row r="60866" hidden="1" x14ac:dyDescent="0.2"/>
    <row r="60867" hidden="1" x14ac:dyDescent="0.2"/>
    <row r="60868" hidden="1" x14ac:dyDescent="0.2"/>
    <row r="60869" hidden="1" x14ac:dyDescent="0.2"/>
    <row r="60870" hidden="1" x14ac:dyDescent="0.2"/>
    <row r="60871" hidden="1" x14ac:dyDescent="0.2"/>
    <row r="60872" hidden="1" x14ac:dyDescent="0.2"/>
    <row r="60873" hidden="1" x14ac:dyDescent="0.2"/>
    <row r="60874" hidden="1" x14ac:dyDescent="0.2"/>
    <row r="60875" hidden="1" x14ac:dyDescent="0.2"/>
    <row r="60876" hidden="1" x14ac:dyDescent="0.2"/>
    <row r="60877" hidden="1" x14ac:dyDescent="0.2"/>
    <row r="60878" hidden="1" x14ac:dyDescent="0.2"/>
    <row r="60879" hidden="1" x14ac:dyDescent="0.2"/>
    <row r="60880" hidden="1" x14ac:dyDescent="0.2"/>
    <row r="60881" hidden="1" x14ac:dyDescent="0.2"/>
    <row r="60882" hidden="1" x14ac:dyDescent="0.2"/>
    <row r="60883" hidden="1" x14ac:dyDescent="0.2"/>
    <row r="60884" hidden="1" x14ac:dyDescent="0.2"/>
    <row r="60885" hidden="1" x14ac:dyDescent="0.2"/>
    <row r="60886" hidden="1" x14ac:dyDescent="0.2"/>
    <row r="60887" hidden="1" x14ac:dyDescent="0.2"/>
    <row r="60888" hidden="1" x14ac:dyDescent="0.2"/>
    <row r="60889" hidden="1" x14ac:dyDescent="0.2"/>
    <row r="60890" hidden="1" x14ac:dyDescent="0.2"/>
    <row r="60891" hidden="1" x14ac:dyDescent="0.2"/>
    <row r="60892" hidden="1" x14ac:dyDescent="0.2"/>
    <row r="60893" hidden="1" x14ac:dyDescent="0.2"/>
    <row r="60894" hidden="1" x14ac:dyDescent="0.2"/>
    <row r="60895" hidden="1" x14ac:dyDescent="0.2"/>
    <row r="60896" hidden="1" x14ac:dyDescent="0.2"/>
    <row r="60897" hidden="1" x14ac:dyDescent="0.2"/>
    <row r="60898" hidden="1" x14ac:dyDescent="0.2"/>
    <row r="60899" hidden="1" x14ac:dyDescent="0.2"/>
    <row r="60900" hidden="1" x14ac:dyDescent="0.2"/>
    <row r="60901" hidden="1" x14ac:dyDescent="0.2"/>
    <row r="60902" hidden="1" x14ac:dyDescent="0.2"/>
    <row r="60903" hidden="1" x14ac:dyDescent="0.2"/>
    <row r="60904" hidden="1" x14ac:dyDescent="0.2"/>
    <row r="60905" hidden="1" x14ac:dyDescent="0.2"/>
    <row r="60906" hidden="1" x14ac:dyDescent="0.2"/>
    <row r="60907" hidden="1" x14ac:dyDescent="0.2"/>
    <row r="60908" hidden="1" x14ac:dyDescent="0.2"/>
    <row r="60909" hidden="1" x14ac:dyDescent="0.2"/>
    <row r="60910" hidden="1" x14ac:dyDescent="0.2"/>
    <row r="60911" hidden="1" x14ac:dyDescent="0.2"/>
    <row r="60912" hidden="1" x14ac:dyDescent="0.2"/>
    <row r="60913" hidden="1" x14ac:dyDescent="0.2"/>
    <row r="60914" hidden="1" x14ac:dyDescent="0.2"/>
    <row r="60915" hidden="1" x14ac:dyDescent="0.2"/>
    <row r="60916" hidden="1" x14ac:dyDescent="0.2"/>
    <row r="60917" hidden="1" x14ac:dyDescent="0.2"/>
    <row r="60918" hidden="1" x14ac:dyDescent="0.2"/>
    <row r="60919" hidden="1" x14ac:dyDescent="0.2"/>
    <row r="60920" hidden="1" x14ac:dyDescent="0.2"/>
    <row r="60921" hidden="1" x14ac:dyDescent="0.2"/>
    <row r="60922" hidden="1" x14ac:dyDescent="0.2"/>
    <row r="60923" hidden="1" x14ac:dyDescent="0.2"/>
    <row r="60924" hidden="1" x14ac:dyDescent="0.2"/>
    <row r="60925" hidden="1" x14ac:dyDescent="0.2"/>
    <row r="60926" hidden="1" x14ac:dyDescent="0.2"/>
    <row r="60927" hidden="1" x14ac:dyDescent="0.2"/>
    <row r="60928" hidden="1" x14ac:dyDescent="0.2"/>
    <row r="60929" hidden="1" x14ac:dyDescent="0.2"/>
    <row r="60930" hidden="1" x14ac:dyDescent="0.2"/>
    <row r="60931" hidden="1" x14ac:dyDescent="0.2"/>
    <row r="60932" hidden="1" x14ac:dyDescent="0.2"/>
    <row r="60933" hidden="1" x14ac:dyDescent="0.2"/>
    <row r="60934" hidden="1" x14ac:dyDescent="0.2"/>
    <row r="60935" hidden="1" x14ac:dyDescent="0.2"/>
    <row r="60936" hidden="1" x14ac:dyDescent="0.2"/>
    <row r="60937" hidden="1" x14ac:dyDescent="0.2"/>
    <row r="60938" hidden="1" x14ac:dyDescent="0.2"/>
    <row r="60939" hidden="1" x14ac:dyDescent="0.2"/>
    <row r="60940" hidden="1" x14ac:dyDescent="0.2"/>
    <row r="60941" hidden="1" x14ac:dyDescent="0.2"/>
    <row r="60942" hidden="1" x14ac:dyDescent="0.2"/>
    <row r="60943" hidden="1" x14ac:dyDescent="0.2"/>
    <row r="60944" hidden="1" x14ac:dyDescent="0.2"/>
    <row r="60945" hidden="1" x14ac:dyDescent="0.2"/>
    <row r="60946" hidden="1" x14ac:dyDescent="0.2"/>
    <row r="60947" hidden="1" x14ac:dyDescent="0.2"/>
    <row r="60948" hidden="1" x14ac:dyDescent="0.2"/>
    <row r="60949" hidden="1" x14ac:dyDescent="0.2"/>
    <row r="60950" hidden="1" x14ac:dyDescent="0.2"/>
    <row r="60951" hidden="1" x14ac:dyDescent="0.2"/>
    <row r="60952" hidden="1" x14ac:dyDescent="0.2"/>
    <row r="60953" hidden="1" x14ac:dyDescent="0.2"/>
    <row r="60954" hidden="1" x14ac:dyDescent="0.2"/>
    <row r="60955" hidden="1" x14ac:dyDescent="0.2"/>
    <row r="60956" hidden="1" x14ac:dyDescent="0.2"/>
    <row r="60957" hidden="1" x14ac:dyDescent="0.2"/>
    <row r="60958" hidden="1" x14ac:dyDescent="0.2"/>
    <row r="60959" hidden="1" x14ac:dyDescent="0.2"/>
    <row r="60960" hidden="1" x14ac:dyDescent="0.2"/>
    <row r="60961" hidden="1" x14ac:dyDescent="0.2"/>
    <row r="60962" hidden="1" x14ac:dyDescent="0.2"/>
    <row r="60963" hidden="1" x14ac:dyDescent="0.2"/>
    <row r="60964" hidden="1" x14ac:dyDescent="0.2"/>
    <row r="60965" hidden="1" x14ac:dyDescent="0.2"/>
    <row r="60966" hidden="1" x14ac:dyDescent="0.2"/>
    <row r="60967" hidden="1" x14ac:dyDescent="0.2"/>
    <row r="60968" hidden="1" x14ac:dyDescent="0.2"/>
    <row r="60969" hidden="1" x14ac:dyDescent="0.2"/>
    <row r="60970" hidden="1" x14ac:dyDescent="0.2"/>
    <row r="60971" hidden="1" x14ac:dyDescent="0.2"/>
    <row r="60972" hidden="1" x14ac:dyDescent="0.2"/>
    <row r="60973" hidden="1" x14ac:dyDescent="0.2"/>
    <row r="60974" hidden="1" x14ac:dyDescent="0.2"/>
    <row r="60975" hidden="1" x14ac:dyDescent="0.2"/>
    <row r="60976" hidden="1" x14ac:dyDescent="0.2"/>
    <row r="60977" hidden="1" x14ac:dyDescent="0.2"/>
    <row r="60978" hidden="1" x14ac:dyDescent="0.2"/>
    <row r="60979" hidden="1" x14ac:dyDescent="0.2"/>
    <row r="60980" hidden="1" x14ac:dyDescent="0.2"/>
    <row r="60981" hidden="1" x14ac:dyDescent="0.2"/>
    <row r="60982" hidden="1" x14ac:dyDescent="0.2"/>
    <row r="60983" hidden="1" x14ac:dyDescent="0.2"/>
    <row r="60984" hidden="1" x14ac:dyDescent="0.2"/>
    <row r="60985" hidden="1" x14ac:dyDescent="0.2"/>
    <row r="60986" hidden="1" x14ac:dyDescent="0.2"/>
    <row r="60987" hidden="1" x14ac:dyDescent="0.2"/>
    <row r="60988" hidden="1" x14ac:dyDescent="0.2"/>
    <row r="60989" hidden="1" x14ac:dyDescent="0.2"/>
    <row r="60990" hidden="1" x14ac:dyDescent="0.2"/>
    <row r="60991" hidden="1" x14ac:dyDescent="0.2"/>
    <row r="60992" hidden="1" x14ac:dyDescent="0.2"/>
    <row r="60993" hidden="1" x14ac:dyDescent="0.2"/>
    <row r="60994" hidden="1" x14ac:dyDescent="0.2"/>
    <row r="60995" hidden="1" x14ac:dyDescent="0.2"/>
    <row r="60996" hidden="1" x14ac:dyDescent="0.2"/>
    <row r="60997" hidden="1" x14ac:dyDescent="0.2"/>
    <row r="60998" hidden="1" x14ac:dyDescent="0.2"/>
    <row r="60999" hidden="1" x14ac:dyDescent="0.2"/>
    <row r="61000" hidden="1" x14ac:dyDescent="0.2"/>
    <row r="61001" hidden="1" x14ac:dyDescent="0.2"/>
    <row r="61002" hidden="1" x14ac:dyDescent="0.2"/>
    <row r="61003" hidden="1" x14ac:dyDescent="0.2"/>
    <row r="61004" hidden="1" x14ac:dyDescent="0.2"/>
    <row r="61005" hidden="1" x14ac:dyDescent="0.2"/>
    <row r="61006" hidden="1" x14ac:dyDescent="0.2"/>
    <row r="61007" hidden="1" x14ac:dyDescent="0.2"/>
    <row r="61008" hidden="1" x14ac:dyDescent="0.2"/>
    <row r="61009" hidden="1" x14ac:dyDescent="0.2"/>
    <row r="61010" hidden="1" x14ac:dyDescent="0.2"/>
    <row r="61011" hidden="1" x14ac:dyDescent="0.2"/>
    <row r="61012" hidden="1" x14ac:dyDescent="0.2"/>
    <row r="61013" hidden="1" x14ac:dyDescent="0.2"/>
    <row r="61014" hidden="1" x14ac:dyDescent="0.2"/>
    <row r="61015" hidden="1" x14ac:dyDescent="0.2"/>
    <row r="61016" hidden="1" x14ac:dyDescent="0.2"/>
    <row r="61017" hidden="1" x14ac:dyDescent="0.2"/>
    <row r="61018" hidden="1" x14ac:dyDescent="0.2"/>
    <row r="61019" hidden="1" x14ac:dyDescent="0.2"/>
    <row r="61020" hidden="1" x14ac:dyDescent="0.2"/>
    <row r="61021" hidden="1" x14ac:dyDescent="0.2"/>
    <row r="61022" hidden="1" x14ac:dyDescent="0.2"/>
    <row r="61023" hidden="1" x14ac:dyDescent="0.2"/>
    <row r="61024" hidden="1" x14ac:dyDescent="0.2"/>
    <row r="61025" hidden="1" x14ac:dyDescent="0.2"/>
    <row r="61026" hidden="1" x14ac:dyDescent="0.2"/>
    <row r="61027" hidden="1" x14ac:dyDescent="0.2"/>
    <row r="61028" hidden="1" x14ac:dyDescent="0.2"/>
    <row r="61029" hidden="1" x14ac:dyDescent="0.2"/>
    <row r="61030" hidden="1" x14ac:dyDescent="0.2"/>
    <row r="61031" hidden="1" x14ac:dyDescent="0.2"/>
    <row r="61032" hidden="1" x14ac:dyDescent="0.2"/>
    <row r="61033" hidden="1" x14ac:dyDescent="0.2"/>
    <row r="61034" hidden="1" x14ac:dyDescent="0.2"/>
    <row r="61035" hidden="1" x14ac:dyDescent="0.2"/>
    <row r="61036" hidden="1" x14ac:dyDescent="0.2"/>
    <row r="61037" hidden="1" x14ac:dyDescent="0.2"/>
    <row r="61038" hidden="1" x14ac:dyDescent="0.2"/>
    <row r="61039" hidden="1" x14ac:dyDescent="0.2"/>
    <row r="61040" hidden="1" x14ac:dyDescent="0.2"/>
    <row r="61041" hidden="1" x14ac:dyDescent="0.2"/>
    <row r="61042" hidden="1" x14ac:dyDescent="0.2"/>
    <row r="61043" hidden="1" x14ac:dyDescent="0.2"/>
    <row r="61044" hidden="1" x14ac:dyDescent="0.2"/>
    <row r="61045" hidden="1" x14ac:dyDescent="0.2"/>
    <row r="61046" hidden="1" x14ac:dyDescent="0.2"/>
    <row r="61047" hidden="1" x14ac:dyDescent="0.2"/>
    <row r="61048" hidden="1" x14ac:dyDescent="0.2"/>
    <row r="61049" hidden="1" x14ac:dyDescent="0.2"/>
    <row r="61050" hidden="1" x14ac:dyDescent="0.2"/>
    <row r="61051" hidden="1" x14ac:dyDescent="0.2"/>
    <row r="61052" hidden="1" x14ac:dyDescent="0.2"/>
    <row r="61053" hidden="1" x14ac:dyDescent="0.2"/>
    <row r="61054" hidden="1" x14ac:dyDescent="0.2"/>
    <row r="61055" hidden="1" x14ac:dyDescent="0.2"/>
    <row r="61056" hidden="1" x14ac:dyDescent="0.2"/>
    <row r="61057" hidden="1" x14ac:dyDescent="0.2"/>
    <row r="61058" hidden="1" x14ac:dyDescent="0.2"/>
    <row r="61059" hidden="1" x14ac:dyDescent="0.2"/>
    <row r="61060" hidden="1" x14ac:dyDescent="0.2"/>
    <row r="61061" hidden="1" x14ac:dyDescent="0.2"/>
    <row r="61062" hidden="1" x14ac:dyDescent="0.2"/>
    <row r="61063" hidden="1" x14ac:dyDescent="0.2"/>
    <row r="61064" hidden="1" x14ac:dyDescent="0.2"/>
    <row r="61065" hidden="1" x14ac:dyDescent="0.2"/>
    <row r="61066" hidden="1" x14ac:dyDescent="0.2"/>
    <row r="61067" hidden="1" x14ac:dyDescent="0.2"/>
    <row r="61068" hidden="1" x14ac:dyDescent="0.2"/>
    <row r="61069" hidden="1" x14ac:dyDescent="0.2"/>
    <row r="61070" hidden="1" x14ac:dyDescent="0.2"/>
    <row r="61071" hidden="1" x14ac:dyDescent="0.2"/>
    <row r="61072" hidden="1" x14ac:dyDescent="0.2"/>
    <row r="61073" hidden="1" x14ac:dyDescent="0.2"/>
    <row r="61074" hidden="1" x14ac:dyDescent="0.2"/>
    <row r="61075" hidden="1" x14ac:dyDescent="0.2"/>
    <row r="61076" hidden="1" x14ac:dyDescent="0.2"/>
    <row r="61077" hidden="1" x14ac:dyDescent="0.2"/>
    <row r="61078" hidden="1" x14ac:dyDescent="0.2"/>
    <row r="61079" hidden="1" x14ac:dyDescent="0.2"/>
    <row r="61080" hidden="1" x14ac:dyDescent="0.2"/>
    <row r="61081" hidden="1" x14ac:dyDescent="0.2"/>
    <row r="61082" hidden="1" x14ac:dyDescent="0.2"/>
    <row r="61083" hidden="1" x14ac:dyDescent="0.2"/>
    <row r="61084" hidden="1" x14ac:dyDescent="0.2"/>
    <row r="61085" hidden="1" x14ac:dyDescent="0.2"/>
    <row r="61086" hidden="1" x14ac:dyDescent="0.2"/>
    <row r="61087" hidden="1" x14ac:dyDescent="0.2"/>
    <row r="61088" hidden="1" x14ac:dyDescent="0.2"/>
    <row r="61089" hidden="1" x14ac:dyDescent="0.2"/>
    <row r="61090" hidden="1" x14ac:dyDescent="0.2"/>
    <row r="61091" hidden="1" x14ac:dyDescent="0.2"/>
    <row r="61092" hidden="1" x14ac:dyDescent="0.2"/>
    <row r="61093" hidden="1" x14ac:dyDescent="0.2"/>
    <row r="61094" hidden="1" x14ac:dyDescent="0.2"/>
    <row r="61095" hidden="1" x14ac:dyDescent="0.2"/>
    <row r="61096" hidden="1" x14ac:dyDescent="0.2"/>
    <row r="61097" hidden="1" x14ac:dyDescent="0.2"/>
    <row r="61098" hidden="1" x14ac:dyDescent="0.2"/>
    <row r="61099" hidden="1" x14ac:dyDescent="0.2"/>
    <row r="61100" hidden="1" x14ac:dyDescent="0.2"/>
    <row r="61101" hidden="1" x14ac:dyDescent="0.2"/>
    <row r="61102" hidden="1" x14ac:dyDescent="0.2"/>
    <row r="61103" hidden="1" x14ac:dyDescent="0.2"/>
    <row r="61104" hidden="1" x14ac:dyDescent="0.2"/>
    <row r="61105" hidden="1" x14ac:dyDescent="0.2"/>
    <row r="61106" hidden="1" x14ac:dyDescent="0.2"/>
    <row r="61107" hidden="1" x14ac:dyDescent="0.2"/>
    <row r="61108" hidden="1" x14ac:dyDescent="0.2"/>
    <row r="61109" hidden="1" x14ac:dyDescent="0.2"/>
    <row r="61110" hidden="1" x14ac:dyDescent="0.2"/>
    <row r="61111" hidden="1" x14ac:dyDescent="0.2"/>
    <row r="61112" hidden="1" x14ac:dyDescent="0.2"/>
    <row r="61113" hidden="1" x14ac:dyDescent="0.2"/>
    <row r="61114" hidden="1" x14ac:dyDescent="0.2"/>
    <row r="61115" hidden="1" x14ac:dyDescent="0.2"/>
    <row r="61116" hidden="1" x14ac:dyDescent="0.2"/>
    <row r="61117" hidden="1" x14ac:dyDescent="0.2"/>
    <row r="61118" hidden="1" x14ac:dyDescent="0.2"/>
    <row r="61119" hidden="1" x14ac:dyDescent="0.2"/>
    <row r="61120" hidden="1" x14ac:dyDescent="0.2"/>
    <row r="61121" hidden="1" x14ac:dyDescent="0.2"/>
    <row r="61122" hidden="1" x14ac:dyDescent="0.2"/>
    <row r="61123" hidden="1" x14ac:dyDescent="0.2"/>
    <row r="61124" hidden="1" x14ac:dyDescent="0.2"/>
    <row r="61125" hidden="1" x14ac:dyDescent="0.2"/>
    <row r="61126" hidden="1" x14ac:dyDescent="0.2"/>
    <row r="61127" hidden="1" x14ac:dyDescent="0.2"/>
    <row r="61128" hidden="1" x14ac:dyDescent="0.2"/>
    <row r="61129" hidden="1" x14ac:dyDescent="0.2"/>
    <row r="61130" hidden="1" x14ac:dyDescent="0.2"/>
    <row r="61131" hidden="1" x14ac:dyDescent="0.2"/>
    <row r="61132" hidden="1" x14ac:dyDescent="0.2"/>
    <row r="61133" hidden="1" x14ac:dyDescent="0.2"/>
    <row r="61134" hidden="1" x14ac:dyDescent="0.2"/>
    <row r="61135" hidden="1" x14ac:dyDescent="0.2"/>
    <row r="61136" hidden="1" x14ac:dyDescent="0.2"/>
    <row r="61137" hidden="1" x14ac:dyDescent="0.2"/>
    <row r="61138" hidden="1" x14ac:dyDescent="0.2"/>
    <row r="61139" hidden="1" x14ac:dyDescent="0.2"/>
    <row r="61140" hidden="1" x14ac:dyDescent="0.2"/>
    <row r="61141" hidden="1" x14ac:dyDescent="0.2"/>
    <row r="61142" hidden="1" x14ac:dyDescent="0.2"/>
    <row r="61143" hidden="1" x14ac:dyDescent="0.2"/>
    <row r="61144" hidden="1" x14ac:dyDescent="0.2"/>
    <row r="61145" hidden="1" x14ac:dyDescent="0.2"/>
    <row r="61146" hidden="1" x14ac:dyDescent="0.2"/>
    <row r="61147" hidden="1" x14ac:dyDescent="0.2"/>
    <row r="61148" hidden="1" x14ac:dyDescent="0.2"/>
    <row r="61149" hidden="1" x14ac:dyDescent="0.2"/>
    <row r="61150" hidden="1" x14ac:dyDescent="0.2"/>
    <row r="61151" hidden="1" x14ac:dyDescent="0.2"/>
    <row r="61152" hidden="1" x14ac:dyDescent="0.2"/>
    <row r="61153" hidden="1" x14ac:dyDescent="0.2"/>
    <row r="61154" hidden="1" x14ac:dyDescent="0.2"/>
    <row r="61155" hidden="1" x14ac:dyDescent="0.2"/>
    <row r="61156" hidden="1" x14ac:dyDescent="0.2"/>
    <row r="61157" hidden="1" x14ac:dyDescent="0.2"/>
    <row r="61158" hidden="1" x14ac:dyDescent="0.2"/>
    <row r="61159" hidden="1" x14ac:dyDescent="0.2"/>
    <row r="61160" hidden="1" x14ac:dyDescent="0.2"/>
    <row r="61161" hidden="1" x14ac:dyDescent="0.2"/>
    <row r="61162" hidden="1" x14ac:dyDescent="0.2"/>
    <row r="61163" hidden="1" x14ac:dyDescent="0.2"/>
    <row r="61164" hidden="1" x14ac:dyDescent="0.2"/>
    <row r="61165" hidden="1" x14ac:dyDescent="0.2"/>
    <row r="61166" hidden="1" x14ac:dyDescent="0.2"/>
    <row r="61167" hidden="1" x14ac:dyDescent="0.2"/>
    <row r="61168" hidden="1" x14ac:dyDescent="0.2"/>
    <row r="61169" hidden="1" x14ac:dyDescent="0.2"/>
    <row r="61170" hidden="1" x14ac:dyDescent="0.2"/>
    <row r="61171" hidden="1" x14ac:dyDescent="0.2"/>
    <row r="61172" hidden="1" x14ac:dyDescent="0.2"/>
    <row r="61173" hidden="1" x14ac:dyDescent="0.2"/>
    <row r="61174" hidden="1" x14ac:dyDescent="0.2"/>
    <row r="61175" hidden="1" x14ac:dyDescent="0.2"/>
    <row r="61176" hidden="1" x14ac:dyDescent="0.2"/>
    <row r="61177" hidden="1" x14ac:dyDescent="0.2"/>
    <row r="61178" hidden="1" x14ac:dyDescent="0.2"/>
    <row r="61179" hidden="1" x14ac:dyDescent="0.2"/>
    <row r="61180" hidden="1" x14ac:dyDescent="0.2"/>
    <row r="61181" hidden="1" x14ac:dyDescent="0.2"/>
    <row r="61182" hidden="1" x14ac:dyDescent="0.2"/>
    <row r="61183" hidden="1" x14ac:dyDescent="0.2"/>
    <row r="61184" hidden="1" x14ac:dyDescent="0.2"/>
    <row r="61185" hidden="1" x14ac:dyDescent="0.2"/>
    <row r="61186" hidden="1" x14ac:dyDescent="0.2"/>
    <row r="61187" hidden="1" x14ac:dyDescent="0.2"/>
    <row r="61188" hidden="1" x14ac:dyDescent="0.2"/>
    <row r="61189" hidden="1" x14ac:dyDescent="0.2"/>
    <row r="61190" hidden="1" x14ac:dyDescent="0.2"/>
    <row r="61191" hidden="1" x14ac:dyDescent="0.2"/>
    <row r="61192" hidden="1" x14ac:dyDescent="0.2"/>
    <row r="61193" hidden="1" x14ac:dyDescent="0.2"/>
    <row r="61194" hidden="1" x14ac:dyDescent="0.2"/>
    <row r="61195" hidden="1" x14ac:dyDescent="0.2"/>
    <row r="61196" hidden="1" x14ac:dyDescent="0.2"/>
    <row r="61197" hidden="1" x14ac:dyDescent="0.2"/>
    <row r="61198" hidden="1" x14ac:dyDescent="0.2"/>
    <row r="61199" hidden="1" x14ac:dyDescent="0.2"/>
    <row r="61200" hidden="1" x14ac:dyDescent="0.2"/>
    <row r="61201" hidden="1" x14ac:dyDescent="0.2"/>
    <row r="61202" hidden="1" x14ac:dyDescent="0.2"/>
    <row r="61203" hidden="1" x14ac:dyDescent="0.2"/>
    <row r="61204" hidden="1" x14ac:dyDescent="0.2"/>
    <row r="61205" hidden="1" x14ac:dyDescent="0.2"/>
    <row r="61206" hidden="1" x14ac:dyDescent="0.2"/>
    <row r="61207" hidden="1" x14ac:dyDescent="0.2"/>
    <row r="61208" hidden="1" x14ac:dyDescent="0.2"/>
    <row r="61209" hidden="1" x14ac:dyDescent="0.2"/>
    <row r="61210" hidden="1" x14ac:dyDescent="0.2"/>
    <row r="61211" hidden="1" x14ac:dyDescent="0.2"/>
    <row r="61212" hidden="1" x14ac:dyDescent="0.2"/>
    <row r="61213" hidden="1" x14ac:dyDescent="0.2"/>
    <row r="61214" hidden="1" x14ac:dyDescent="0.2"/>
    <row r="61215" hidden="1" x14ac:dyDescent="0.2"/>
    <row r="61216" hidden="1" x14ac:dyDescent="0.2"/>
    <row r="61217" hidden="1" x14ac:dyDescent="0.2"/>
    <row r="61218" hidden="1" x14ac:dyDescent="0.2"/>
    <row r="61219" hidden="1" x14ac:dyDescent="0.2"/>
    <row r="61220" hidden="1" x14ac:dyDescent="0.2"/>
    <row r="61221" hidden="1" x14ac:dyDescent="0.2"/>
    <row r="61222" hidden="1" x14ac:dyDescent="0.2"/>
    <row r="61223" hidden="1" x14ac:dyDescent="0.2"/>
    <row r="61224" hidden="1" x14ac:dyDescent="0.2"/>
    <row r="61225" hidden="1" x14ac:dyDescent="0.2"/>
    <row r="61226" hidden="1" x14ac:dyDescent="0.2"/>
    <row r="61227" hidden="1" x14ac:dyDescent="0.2"/>
    <row r="61228" hidden="1" x14ac:dyDescent="0.2"/>
    <row r="61229" hidden="1" x14ac:dyDescent="0.2"/>
    <row r="61230" hidden="1" x14ac:dyDescent="0.2"/>
    <row r="61231" hidden="1" x14ac:dyDescent="0.2"/>
    <row r="61232" hidden="1" x14ac:dyDescent="0.2"/>
    <row r="61233" hidden="1" x14ac:dyDescent="0.2"/>
    <row r="61234" hidden="1" x14ac:dyDescent="0.2"/>
    <row r="61235" hidden="1" x14ac:dyDescent="0.2"/>
    <row r="61236" hidden="1" x14ac:dyDescent="0.2"/>
    <row r="61237" hidden="1" x14ac:dyDescent="0.2"/>
    <row r="61238" hidden="1" x14ac:dyDescent="0.2"/>
    <row r="61239" hidden="1" x14ac:dyDescent="0.2"/>
    <row r="61240" hidden="1" x14ac:dyDescent="0.2"/>
    <row r="61241" hidden="1" x14ac:dyDescent="0.2"/>
    <row r="61242" hidden="1" x14ac:dyDescent="0.2"/>
    <row r="61243" hidden="1" x14ac:dyDescent="0.2"/>
    <row r="61244" hidden="1" x14ac:dyDescent="0.2"/>
    <row r="61245" hidden="1" x14ac:dyDescent="0.2"/>
    <row r="61246" hidden="1" x14ac:dyDescent="0.2"/>
    <row r="61247" hidden="1" x14ac:dyDescent="0.2"/>
    <row r="61248" hidden="1" x14ac:dyDescent="0.2"/>
    <row r="61249" hidden="1" x14ac:dyDescent="0.2"/>
    <row r="61250" hidden="1" x14ac:dyDescent="0.2"/>
    <row r="61251" hidden="1" x14ac:dyDescent="0.2"/>
    <row r="61252" hidden="1" x14ac:dyDescent="0.2"/>
    <row r="61253" hidden="1" x14ac:dyDescent="0.2"/>
    <row r="61254" hidden="1" x14ac:dyDescent="0.2"/>
    <row r="61255" hidden="1" x14ac:dyDescent="0.2"/>
    <row r="61256" hidden="1" x14ac:dyDescent="0.2"/>
    <row r="61257" hidden="1" x14ac:dyDescent="0.2"/>
    <row r="61258" hidden="1" x14ac:dyDescent="0.2"/>
    <row r="61259" hidden="1" x14ac:dyDescent="0.2"/>
    <row r="61260" hidden="1" x14ac:dyDescent="0.2"/>
    <row r="61261" hidden="1" x14ac:dyDescent="0.2"/>
    <row r="61262" hidden="1" x14ac:dyDescent="0.2"/>
    <row r="61263" hidden="1" x14ac:dyDescent="0.2"/>
    <row r="61264" hidden="1" x14ac:dyDescent="0.2"/>
    <row r="61265" hidden="1" x14ac:dyDescent="0.2"/>
    <row r="61266" hidden="1" x14ac:dyDescent="0.2"/>
    <row r="61267" hidden="1" x14ac:dyDescent="0.2"/>
    <row r="61268" hidden="1" x14ac:dyDescent="0.2"/>
    <row r="61269" hidden="1" x14ac:dyDescent="0.2"/>
    <row r="61270" hidden="1" x14ac:dyDescent="0.2"/>
    <row r="61271" hidden="1" x14ac:dyDescent="0.2"/>
    <row r="61272" hidden="1" x14ac:dyDescent="0.2"/>
    <row r="61273" hidden="1" x14ac:dyDescent="0.2"/>
    <row r="61274" hidden="1" x14ac:dyDescent="0.2"/>
    <row r="61275" hidden="1" x14ac:dyDescent="0.2"/>
    <row r="61276" hidden="1" x14ac:dyDescent="0.2"/>
    <row r="61277" hidden="1" x14ac:dyDescent="0.2"/>
    <row r="61278" hidden="1" x14ac:dyDescent="0.2"/>
    <row r="61279" hidden="1" x14ac:dyDescent="0.2"/>
    <row r="61280" hidden="1" x14ac:dyDescent="0.2"/>
    <row r="61281" hidden="1" x14ac:dyDescent="0.2"/>
    <row r="61282" hidden="1" x14ac:dyDescent="0.2"/>
    <row r="61283" hidden="1" x14ac:dyDescent="0.2"/>
    <row r="61284" hidden="1" x14ac:dyDescent="0.2"/>
    <row r="61285" hidden="1" x14ac:dyDescent="0.2"/>
    <row r="61286" hidden="1" x14ac:dyDescent="0.2"/>
    <row r="61287" hidden="1" x14ac:dyDescent="0.2"/>
    <row r="61288" hidden="1" x14ac:dyDescent="0.2"/>
    <row r="61289" hidden="1" x14ac:dyDescent="0.2"/>
    <row r="61290" hidden="1" x14ac:dyDescent="0.2"/>
    <row r="61291" hidden="1" x14ac:dyDescent="0.2"/>
    <row r="61292" hidden="1" x14ac:dyDescent="0.2"/>
    <row r="61293" hidden="1" x14ac:dyDescent="0.2"/>
    <row r="61294" hidden="1" x14ac:dyDescent="0.2"/>
    <row r="61295" hidden="1" x14ac:dyDescent="0.2"/>
    <row r="61296" hidden="1" x14ac:dyDescent="0.2"/>
    <row r="61297" hidden="1" x14ac:dyDescent="0.2"/>
    <row r="61298" hidden="1" x14ac:dyDescent="0.2"/>
    <row r="61299" hidden="1" x14ac:dyDescent="0.2"/>
    <row r="61300" hidden="1" x14ac:dyDescent="0.2"/>
    <row r="61301" hidden="1" x14ac:dyDescent="0.2"/>
    <row r="61302" hidden="1" x14ac:dyDescent="0.2"/>
    <row r="61303" hidden="1" x14ac:dyDescent="0.2"/>
    <row r="61304" hidden="1" x14ac:dyDescent="0.2"/>
    <row r="61305" hidden="1" x14ac:dyDescent="0.2"/>
    <row r="61306" hidden="1" x14ac:dyDescent="0.2"/>
    <row r="61307" hidden="1" x14ac:dyDescent="0.2"/>
    <row r="61308" hidden="1" x14ac:dyDescent="0.2"/>
    <row r="61309" hidden="1" x14ac:dyDescent="0.2"/>
    <row r="61310" hidden="1" x14ac:dyDescent="0.2"/>
    <row r="61311" hidden="1" x14ac:dyDescent="0.2"/>
    <row r="61312" hidden="1" x14ac:dyDescent="0.2"/>
    <row r="61313" hidden="1" x14ac:dyDescent="0.2"/>
    <row r="61314" hidden="1" x14ac:dyDescent="0.2"/>
    <row r="61315" hidden="1" x14ac:dyDescent="0.2"/>
    <row r="61316" hidden="1" x14ac:dyDescent="0.2"/>
    <row r="61317" hidden="1" x14ac:dyDescent="0.2"/>
    <row r="61318" hidden="1" x14ac:dyDescent="0.2"/>
    <row r="61319" hidden="1" x14ac:dyDescent="0.2"/>
    <row r="61320" hidden="1" x14ac:dyDescent="0.2"/>
    <row r="61321" hidden="1" x14ac:dyDescent="0.2"/>
    <row r="61322" hidden="1" x14ac:dyDescent="0.2"/>
    <row r="61323" hidden="1" x14ac:dyDescent="0.2"/>
    <row r="61324" hidden="1" x14ac:dyDescent="0.2"/>
    <row r="61325" hidden="1" x14ac:dyDescent="0.2"/>
    <row r="61326" hidden="1" x14ac:dyDescent="0.2"/>
    <row r="61327" hidden="1" x14ac:dyDescent="0.2"/>
    <row r="61328" hidden="1" x14ac:dyDescent="0.2"/>
    <row r="61329" hidden="1" x14ac:dyDescent="0.2"/>
    <row r="61330" hidden="1" x14ac:dyDescent="0.2"/>
    <row r="61331" hidden="1" x14ac:dyDescent="0.2"/>
    <row r="61332" hidden="1" x14ac:dyDescent="0.2"/>
    <row r="61333" hidden="1" x14ac:dyDescent="0.2"/>
    <row r="61334" hidden="1" x14ac:dyDescent="0.2"/>
    <row r="61335" hidden="1" x14ac:dyDescent="0.2"/>
    <row r="61336" hidden="1" x14ac:dyDescent="0.2"/>
    <row r="61337" hidden="1" x14ac:dyDescent="0.2"/>
    <row r="61338" hidden="1" x14ac:dyDescent="0.2"/>
    <row r="61339" hidden="1" x14ac:dyDescent="0.2"/>
    <row r="61340" hidden="1" x14ac:dyDescent="0.2"/>
    <row r="61341" hidden="1" x14ac:dyDescent="0.2"/>
    <row r="61342" hidden="1" x14ac:dyDescent="0.2"/>
    <row r="61343" hidden="1" x14ac:dyDescent="0.2"/>
    <row r="61344" hidden="1" x14ac:dyDescent="0.2"/>
    <row r="61345" hidden="1" x14ac:dyDescent="0.2"/>
    <row r="61346" hidden="1" x14ac:dyDescent="0.2"/>
    <row r="61347" hidden="1" x14ac:dyDescent="0.2"/>
    <row r="61348" hidden="1" x14ac:dyDescent="0.2"/>
    <row r="61349" hidden="1" x14ac:dyDescent="0.2"/>
    <row r="61350" hidden="1" x14ac:dyDescent="0.2"/>
    <row r="61351" hidden="1" x14ac:dyDescent="0.2"/>
    <row r="61352" hidden="1" x14ac:dyDescent="0.2"/>
    <row r="61353" hidden="1" x14ac:dyDescent="0.2"/>
    <row r="61354" hidden="1" x14ac:dyDescent="0.2"/>
    <row r="61355" hidden="1" x14ac:dyDescent="0.2"/>
    <row r="61356" hidden="1" x14ac:dyDescent="0.2"/>
    <row r="61357" hidden="1" x14ac:dyDescent="0.2"/>
    <row r="61358" hidden="1" x14ac:dyDescent="0.2"/>
    <row r="61359" hidden="1" x14ac:dyDescent="0.2"/>
    <row r="61360" hidden="1" x14ac:dyDescent="0.2"/>
    <row r="61361" hidden="1" x14ac:dyDescent="0.2"/>
    <row r="61362" hidden="1" x14ac:dyDescent="0.2"/>
    <row r="61363" hidden="1" x14ac:dyDescent="0.2"/>
    <row r="61364" hidden="1" x14ac:dyDescent="0.2"/>
    <row r="61365" hidden="1" x14ac:dyDescent="0.2"/>
    <row r="61366" hidden="1" x14ac:dyDescent="0.2"/>
    <row r="61367" hidden="1" x14ac:dyDescent="0.2"/>
    <row r="61368" hidden="1" x14ac:dyDescent="0.2"/>
    <row r="61369" hidden="1" x14ac:dyDescent="0.2"/>
    <row r="61370" hidden="1" x14ac:dyDescent="0.2"/>
    <row r="61371" hidden="1" x14ac:dyDescent="0.2"/>
    <row r="61372" hidden="1" x14ac:dyDescent="0.2"/>
    <row r="61373" hidden="1" x14ac:dyDescent="0.2"/>
    <row r="61374" hidden="1" x14ac:dyDescent="0.2"/>
    <row r="61375" hidden="1" x14ac:dyDescent="0.2"/>
    <row r="61376" hidden="1" x14ac:dyDescent="0.2"/>
    <row r="61377" hidden="1" x14ac:dyDescent="0.2"/>
    <row r="61378" hidden="1" x14ac:dyDescent="0.2"/>
    <row r="61379" hidden="1" x14ac:dyDescent="0.2"/>
    <row r="61380" hidden="1" x14ac:dyDescent="0.2"/>
    <row r="61381" hidden="1" x14ac:dyDescent="0.2"/>
    <row r="61382" hidden="1" x14ac:dyDescent="0.2"/>
    <row r="61383" hidden="1" x14ac:dyDescent="0.2"/>
    <row r="61384" hidden="1" x14ac:dyDescent="0.2"/>
    <row r="61385" hidden="1" x14ac:dyDescent="0.2"/>
    <row r="61386" hidden="1" x14ac:dyDescent="0.2"/>
    <row r="61387" hidden="1" x14ac:dyDescent="0.2"/>
    <row r="61388" hidden="1" x14ac:dyDescent="0.2"/>
    <row r="61389" hidden="1" x14ac:dyDescent="0.2"/>
    <row r="61390" hidden="1" x14ac:dyDescent="0.2"/>
    <row r="61391" hidden="1" x14ac:dyDescent="0.2"/>
    <row r="61392" hidden="1" x14ac:dyDescent="0.2"/>
    <row r="61393" hidden="1" x14ac:dyDescent="0.2"/>
    <row r="61394" hidden="1" x14ac:dyDescent="0.2"/>
    <row r="61395" hidden="1" x14ac:dyDescent="0.2"/>
    <row r="61396" hidden="1" x14ac:dyDescent="0.2"/>
    <row r="61397" hidden="1" x14ac:dyDescent="0.2"/>
    <row r="61398" hidden="1" x14ac:dyDescent="0.2"/>
    <row r="61399" hidden="1" x14ac:dyDescent="0.2"/>
    <row r="61400" hidden="1" x14ac:dyDescent="0.2"/>
    <row r="61401" hidden="1" x14ac:dyDescent="0.2"/>
    <row r="61402" hidden="1" x14ac:dyDescent="0.2"/>
    <row r="61403" hidden="1" x14ac:dyDescent="0.2"/>
    <row r="61404" hidden="1" x14ac:dyDescent="0.2"/>
    <row r="61405" hidden="1" x14ac:dyDescent="0.2"/>
    <row r="61406" hidden="1" x14ac:dyDescent="0.2"/>
    <row r="61407" hidden="1" x14ac:dyDescent="0.2"/>
    <row r="61408" hidden="1" x14ac:dyDescent="0.2"/>
    <row r="61409" hidden="1" x14ac:dyDescent="0.2"/>
    <row r="61410" hidden="1" x14ac:dyDescent="0.2"/>
    <row r="61411" hidden="1" x14ac:dyDescent="0.2"/>
    <row r="61412" hidden="1" x14ac:dyDescent="0.2"/>
    <row r="61413" hidden="1" x14ac:dyDescent="0.2"/>
    <row r="61414" hidden="1" x14ac:dyDescent="0.2"/>
    <row r="61415" hidden="1" x14ac:dyDescent="0.2"/>
    <row r="61416" hidden="1" x14ac:dyDescent="0.2"/>
    <row r="61417" hidden="1" x14ac:dyDescent="0.2"/>
    <row r="61418" hidden="1" x14ac:dyDescent="0.2"/>
    <row r="61419" hidden="1" x14ac:dyDescent="0.2"/>
    <row r="61420" hidden="1" x14ac:dyDescent="0.2"/>
    <row r="61421" hidden="1" x14ac:dyDescent="0.2"/>
    <row r="61422" hidden="1" x14ac:dyDescent="0.2"/>
    <row r="61423" hidden="1" x14ac:dyDescent="0.2"/>
    <row r="61424" hidden="1" x14ac:dyDescent="0.2"/>
    <row r="61425" hidden="1" x14ac:dyDescent="0.2"/>
    <row r="61426" hidden="1" x14ac:dyDescent="0.2"/>
    <row r="61427" hidden="1" x14ac:dyDescent="0.2"/>
    <row r="61428" hidden="1" x14ac:dyDescent="0.2"/>
    <row r="61429" hidden="1" x14ac:dyDescent="0.2"/>
    <row r="61430" hidden="1" x14ac:dyDescent="0.2"/>
    <row r="61431" hidden="1" x14ac:dyDescent="0.2"/>
    <row r="61432" hidden="1" x14ac:dyDescent="0.2"/>
    <row r="61433" hidden="1" x14ac:dyDescent="0.2"/>
    <row r="61434" hidden="1" x14ac:dyDescent="0.2"/>
    <row r="61435" hidden="1" x14ac:dyDescent="0.2"/>
    <row r="61436" hidden="1" x14ac:dyDescent="0.2"/>
    <row r="61437" hidden="1" x14ac:dyDescent="0.2"/>
    <row r="61438" hidden="1" x14ac:dyDescent="0.2"/>
    <row r="61439" hidden="1" x14ac:dyDescent="0.2"/>
    <row r="61440" hidden="1" x14ac:dyDescent="0.2"/>
    <row r="61441" hidden="1" x14ac:dyDescent="0.2"/>
    <row r="61442" hidden="1" x14ac:dyDescent="0.2"/>
    <row r="61443" hidden="1" x14ac:dyDescent="0.2"/>
    <row r="61444" hidden="1" x14ac:dyDescent="0.2"/>
    <row r="61445" hidden="1" x14ac:dyDescent="0.2"/>
    <row r="61446" hidden="1" x14ac:dyDescent="0.2"/>
    <row r="61447" hidden="1" x14ac:dyDescent="0.2"/>
    <row r="61448" hidden="1" x14ac:dyDescent="0.2"/>
    <row r="61449" hidden="1" x14ac:dyDescent="0.2"/>
    <row r="61450" hidden="1" x14ac:dyDescent="0.2"/>
    <row r="61451" hidden="1" x14ac:dyDescent="0.2"/>
    <row r="61452" hidden="1" x14ac:dyDescent="0.2"/>
    <row r="61453" hidden="1" x14ac:dyDescent="0.2"/>
    <row r="61454" hidden="1" x14ac:dyDescent="0.2"/>
    <row r="61455" hidden="1" x14ac:dyDescent="0.2"/>
    <row r="61456" hidden="1" x14ac:dyDescent="0.2"/>
    <row r="61457" hidden="1" x14ac:dyDescent="0.2"/>
    <row r="61458" hidden="1" x14ac:dyDescent="0.2"/>
    <row r="61459" hidden="1" x14ac:dyDescent="0.2"/>
    <row r="61460" hidden="1" x14ac:dyDescent="0.2"/>
    <row r="61461" hidden="1" x14ac:dyDescent="0.2"/>
    <row r="61462" hidden="1" x14ac:dyDescent="0.2"/>
    <row r="61463" hidden="1" x14ac:dyDescent="0.2"/>
    <row r="61464" hidden="1" x14ac:dyDescent="0.2"/>
    <row r="61465" hidden="1" x14ac:dyDescent="0.2"/>
    <row r="61466" hidden="1" x14ac:dyDescent="0.2"/>
    <row r="61467" hidden="1" x14ac:dyDescent="0.2"/>
    <row r="61468" hidden="1" x14ac:dyDescent="0.2"/>
    <row r="61469" hidden="1" x14ac:dyDescent="0.2"/>
    <row r="61470" hidden="1" x14ac:dyDescent="0.2"/>
    <row r="61471" hidden="1" x14ac:dyDescent="0.2"/>
    <row r="61472" hidden="1" x14ac:dyDescent="0.2"/>
    <row r="61473" hidden="1" x14ac:dyDescent="0.2"/>
    <row r="61474" hidden="1" x14ac:dyDescent="0.2"/>
    <row r="61475" hidden="1" x14ac:dyDescent="0.2"/>
    <row r="61476" hidden="1" x14ac:dyDescent="0.2"/>
    <row r="61477" hidden="1" x14ac:dyDescent="0.2"/>
    <row r="61478" hidden="1" x14ac:dyDescent="0.2"/>
    <row r="61479" hidden="1" x14ac:dyDescent="0.2"/>
    <row r="61480" hidden="1" x14ac:dyDescent="0.2"/>
    <row r="61481" hidden="1" x14ac:dyDescent="0.2"/>
    <row r="61482" hidden="1" x14ac:dyDescent="0.2"/>
    <row r="61483" hidden="1" x14ac:dyDescent="0.2"/>
    <row r="61484" hidden="1" x14ac:dyDescent="0.2"/>
    <row r="61485" hidden="1" x14ac:dyDescent="0.2"/>
    <row r="61486" hidden="1" x14ac:dyDescent="0.2"/>
    <row r="61487" hidden="1" x14ac:dyDescent="0.2"/>
    <row r="61488" hidden="1" x14ac:dyDescent="0.2"/>
    <row r="61489" hidden="1" x14ac:dyDescent="0.2"/>
    <row r="61490" hidden="1" x14ac:dyDescent="0.2"/>
    <row r="61491" hidden="1" x14ac:dyDescent="0.2"/>
    <row r="61492" hidden="1" x14ac:dyDescent="0.2"/>
    <row r="61493" hidden="1" x14ac:dyDescent="0.2"/>
    <row r="61494" hidden="1" x14ac:dyDescent="0.2"/>
    <row r="61495" hidden="1" x14ac:dyDescent="0.2"/>
    <row r="61496" hidden="1" x14ac:dyDescent="0.2"/>
    <row r="61497" hidden="1" x14ac:dyDescent="0.2"/>
    <row r="61498" hidden="1" x14ac:dyDescent="0.2"/>
    <row r="61499" hidden="1" x14ac:dyDescent="0.2"/>
    <row r="61500" hidden="1" x14ac:dyDescent="0.2"/>
    <row r="61501" hidden="1" x14ac:dyDescent="0.2"/>
    <row r="61502" hidden="1" x14ac:dyDescent="0.2"/>
    <row r="61503" hidden="1" x14ac:dyDescent="0.2"/>
    <row r="61504" hidden="1" x14ac:dyDescent="0.2"/>
    <row r="61505" hidden="1" x14ac:dyDescent="0.2"/>
    <row r="61506" hidden="1" x14ac:dyDescent="0.2"/>
    <row r="61507" hidden="1" x14ac:dyDescent="0.2"/>
    <row r="61508" hidden="1" x14ac:dyDescent="0.2"/>
    <row r="61509" hidden="1" x14ac:dyDescent="0.2"/>
    <row r="61510" hidden="1" x14ac:dyDescent="0.2"/>
    <row r="61511" hidden="1" x14ac:dyDescent="0.2"/>
    <row r="61512" hidden="1" x14ac:dyDescent="0.2"/>
    <row r="61513" hidden="1" x14ac:dyDescent="0.2"/>
    <row r="61514" hidden="1" x14ac:dyDescent="0.2"/>
    <row r="61515" hidden="1" x14ac:dyDescent="0.2"/>
    <row r="61516" hidden="1" x14ac:dyDescent="0.2"/>
    <row r="61517" hidden="1" x14ac:dyDescent="0.2"/>
    <row r="61518" hidden="1" x14ac:dyDescent="0.2"/>
    <row r="61519" hidden="1" x14ac:dyDescent="0.2"/>
    <row r="61520" hidden="1" x14ac:dyDescent="0.2"/>
    <row r="61521" hidden="1" x14ac:dyDescent="0.2"/>
    <row r="61522" hidden="1" x14ac:dyDescent="0.2"/>
    <row r="61523" hidden="1" x14ac:dyDescent="0.2"/>
    <row r="61524" hidden="1" x14ac:dyDescent="0.2"/>
    <row r="61525" hidden="1" x14ac:dyDescent="0.2"/>
    <row r="61526" hidden="1" x14ac:dyDescent="0.2"/>
    <row r="61527" hidden="1" x14ac:dyDescent="0.2"/>
    <row r="61528" hidden="1" x14ac:dyDescent="0.2"/>
    <row r="61529" hidden="1" x14ac:dyDescent="0.2"/>
    <row r="61530" hidden="1" x14ac:dyDescent="0.2"/>
    <row r="61531" hidden="1" x14ac:dyDescent="0.2"/>
    <row r="61532" hidden="1" x14ac:dyDescent="0.2"/>
    <row r="61533" hidden="1" x14ac:dyDescent="0.2"/>
    <row r="61534" hidden="1" x14ac:dyDescent="0.2"/>
    <row r="61535" hidden="1" x14ac:dyDescent="0.2"/>
    <row r="61536" hidden="1" x14ac:dyDescent="0.2"/>
    <row r="61537" hidden="1" x14ac:dyDescent="0.2"/>
    <row r="61538" hidden="1" x14ac:dyDescent="0.2"/>
    <row r="61539" hidden="1" x14ac:dyDescent="0.2"/>
    <row r="61540" hidden="1" x14ac:dyDescent="0.2"/>
    <row r="61541" hidden="1" x14ac:dyDescent="0.2"/>
    <row r="61542" hidden="1" x14ac:dyDescent="0.2"/>
    <row r="61543" hidden="1" x14ac:dyDescent="0.2"/>
    <row r="61544" hidden="1" x14ac:dyDescent="0.2"/>
    <row r="61545" hidden="1" x14ac:dyDescent="0.2"/>
    <row r="61546" hidden="1" x14ac:dyDescent="0.2"/>
    <row r="61547" hidden="1" x14ac:dyDescent="0.2"/>
    <row r="61548" hidden="1" x14ac:dyDescent="0.2"/>
    <row r="61549" hidden="1" x14ac:dyDescent="0.2"/>
    <row r="61550" hidden="1" x14ac:dyDescent="0.2"/>
    <row r="61551" hidden="1" x14ac:dyDescent="0.2"/>
    <row r="61552" hidden="1" x14ac:dyDescent="0.2"/>
    <row r="61553" hidden="1" x14ac:dyDescent="0.2"/>
    <row r="61554" hidden="1" x14ac:dyDescent="0.2"/>
    <row r="61555" hidden="1" x14ac:dyDescent="0.2"/>
    <row r="61556" hidden="1" x14ac:dyDescent="0.2"/>
    <row r="61557" hidden="1" x14ac:dyDescent="0.2"/>
    <row r="61558" hidden="1" x14ac:dyDescent="0.2"/>
    <row r="61559" hidden="1" x14ac:dyDescent="0.2"/>
    <row r="61560" hidden="1" x14ac:dyDescent="0.2"/>
    <row r="61561" hidden="1" x14ac:dyDescent="0.2"/>
    <row r="61562" hidden="1" x14ac:dyDescent="0.2"/>
    <row r="61563" hidden="1" x14ac:dyDescent="0.2"/>
    <row r="61564" hidden="1" x14ac:dyDescent="0.2"/>
    <row r="61565" hidden="1" x14ac:dyDescent="0.2"/>
    <row r="61566" hidden="1" x14ac:dyDescent="0.2"/>
    <row r="61567" hidden="1" x14ac:dyDescent="0.2"/>
    <row r="61568" hidden="1" x14ac:dyDescent="0.2"/>
    <row r="61569" hidden="1" x14ac:dyDescent="0.2"/>
    <row r="61570" hidden="1" x14ac:dyDescent="0.2"/>
    <row r="61571" hidden="1" x14ac:dyDescent="0.2"/>
    <row r="61572" hidden="1" x14ac:dyDescent="0.2"/>
    <row r="61573" hidden="1" x14ac:dyDescent="0.2"/>
    <row r="61574" hidden="1" x14ac:dyDescent="0.2"/>
    <row r="61575" hidden="1" x14ac:dyDescent="0.2"/>
    <row r="61576" hidden="1" x14ac:dyDescent="0.2"/>
    <row r="61577" hidden="1" x14ac:dyDescent="0.2"/>
    <row r="61578" hidden="1" x14ac:dyDescent="0.2"/>
    <row r="61579" hidden="1" x14ac:dyDescent="0.2"/>
    <row r="61580" hidden="1" x14ac:dyDescent="0.2"/>
    <row r="61581" hidden="1" x14ac:dyDescent="0.2"/>
    <row r="61582" hidden="1" x14ac:dyDescent="0.2"/>
    <row r="61583" hidden="1" x14ac:dyDescent="0.2"/>
    <row r="61584" hidden="1" x14ac:dyDescent="0.2"/>
    <row r="61585" hidden="1" x14ac:dyDescent="0.2"/>
    <row r="61586" hidden="1" x14ac:dyDescent="0.2"/>
    <row r="61587" hidden="1" x14ac:dyDescent="0.2"/>
    <row r="61588" hidden="1" x14ac:dyDescent="0.2"/>
    <row r="61589" hidden="1" x14ac:dyDescent="0.2"/>
    <row r="61590" hidden="1" x14ac:dyDescent="0.2"/>
    <row r="61591" hidden="1" x14ac:dyDescent="0.2"/>
    <row r="61592" hidden="1" x14ac:dyDescent="0.2"/>
    <row r="61593" hidden="1" x14ac:dyDescent="0.2"/>
    <row r="61594" hidden="1" x14ac:dyDescent="0.2"/>
    <row r="61595" hidden="1" x14ac:dyDescent="0.2"/>
    <row r="61596" hidden="1" x14ac:dyDescent="0.2"/>
    <row r="61597" hidden="1" x14ac:dyDescent="0.2"/>
    <row r="61598" hidden="1" x14ac:dyDescent="0.2"/>
    <row r="61599" hidden="1" x14ac:dyDescent="0.2"/>
    <row r="61600" hidden="1" x14ac:dyDescent="0.2"/>
    <row r="61601" hidden="1" x14ac:dyDescent="0.2"/>
    <row r="61602" hidden="1" x14ac:dyDescent="0.2"/>
    <row r="61603" hidden="1" x14ac:dyDescent="0.2"/>
    <row r="61604" hidden="1" x14ac:dyDescent="0.2"/>
    <row r="61605" hidden="1" x14ac:dyDescent="0.2"/>
    <row r="61606" hidden="1" x14ac:dyDescent="0.2"/>
    <row r="61607" hidden="1" x14ac:dyDescent="0.2"/>
    <row r="61608" hidden="1" x14ac:dyDescent="0.2"/>
    <row r="61609" hidden="1" x14ac:dyDescent="0.2"/>
    <row r="61610" hidden="1" x14ac:dyDescent="0.2"/>
    <row r="61611" hidden="1" x14ac:dyDescent="0.2"/>
    <row r="61612" hidden="1" x14ac:dyDescent="0.2"/>
    <row r="61613" hidden="1" x14ac:dyDescent="0.2"/>
    <row r="61614" hidden="1" x14ac:dyDescent="0.2"/>
    <row r="61615" hidden="1" x14ac:dyDescent="0.2"/>
    <row r="61616" hidden="1" x14ac:dyDescent="0.2"/>
    <row r="61617" hidden="1" x14ac:dyDescent="0.2"/>
    <row r="61618" hidden="1" x14ac:dyDescent="0.2"/>
    <row r="61619" hidden="1" x14ac:dyDescent="0.2"/>
    <row r="61620" hidden="1" x14ac:dyDescent="0.2"/>
    <row r="61621" hidden="1" x14ac:dyDescent="0.2"/>
    <row r="61622" hidden="1" x14ac:dyDescent="0.2"/>
    <row r="61623" hidden="1" x14ac:dyDescent="0.2"/>
    <row r="61624" hidden="1" x14ac:dyDescent="0.2"/>
    <row r="61625" hidden="1" x14ac:dyDescent="0.2"/>
    <row r="61626" hidden="1" x14ac:dyDescent="0.2"/>
    <row r="61627" hidden="1" x14ac:dyDescent="0.2"/>
    <row r="61628" hidden="1" x14ac:dyDescent="0.2"/>
    <row r="61629" hidden="1" x14ac:dyDescent="0.2"/>
    <row r="61630" hidden="1" x14ac:dyDescent="0.2"/>
    <row r="61631" hidden="1" x14ac:dyDescent="0.2"/>
    <row r="61632" hidden="1" x14ac:dyDescent="0.2"/>
    <row r="61633" hidden="1" x14ac:dyDescent="0.2"/>
    <row r="61634" hidden="1" x14ac:dyDescent="0.2"/>
    <row r="61635" hidden="1" x14ac:dyDescent="0.2"/>
    <row r="61636" hidden="1" x14ac:dyDescent="0.2"/>
    <row r="61637" hidden="1" x14ac:dyDescent="0.2"/>
    <row r="61638" hidden="1" x14ac:dyDescent="0.2"/>
    <row r="61639" hidden="1" x14ac:dyDescent="0.2"/>
    <row r="61640" hidden="1" x14ac:dyDescent="0.2"/>
    <row r="61641" hidden="1" x14ac:dyDescent="0.2"/>
    <row r="61642" hidden="1" x14ac:dyDescent="0.2"/>
    <row r="61643" hidden="1" x14ac:dyDescent="0.2"/>
    <row r="61644" hidden="1" x14ac:dyDescent="0.2"/>
    <row r="61645" hidden="1" x14ac:dyDescent="0.2"/>
    <row r="61646" hidden="1" x14ac:dyDescent="0.2"/>
    <row r="61647" hidden="1" x14ac:dyDescent="0.2"/>
    <row r="61648" hidden="1" x14ac:dyDescent="0.2"/>
    <row r="61649" hidden="1" x14ac:dyDescent="0.2"/>
    <row r="61650" hidden="1" x14ac:dyDescent="0.2"/>
    <row r="61651" hidden="1" x14ac:dyDescent="0.2"/>
    <row r="61652" hidden="1" x14ac:dyDescent="0.2"/>
    <row r="61653" hidden="1" x14ac:dyDescent="0.2"/>
    <row r="61654" hidden="1" x14ac:dyDescent="0.2"/>
    <row r="61655" hidden="1" x14ac:dyDescent="0.2"/>
    <row r="61656" hidden="1" x14ac:dyDescent="0.2"/>
    <row r="61657" hidden="1" x14ac:dyDescent="0.2"/>
    <row r="61658" hidden="1" x14ac:dyDescent="0.2"/>
    <row r="61659" hidden="1" x14ac:dyDescent="0.2"/>
    <row r="61660" hidden="1" x14ac:dyDescent="0.2"/>
    <row r="61661" hidden="1" x14ac:dyDescent="0.2"/>
    <row r="61662" hidden="1" x14ac:dyDescent="0.2"/>
    <row r="61663" hidden="1" x14ac:dyDescent="0.2"/>
    <row r="61664" hidden="1" x14ac:dyDescent="0.2"/>
    <row r="61665" hidden="1" x14ac:dyDescent="0.2"/>
    <row r="61666" hidden="1" x14ac:dyDescent="0.2"/>
    <row r="61667" hidden="1" x14ac:dyDescent="0.2"/>
    <row r="61668" hidden="1" x14ac:dyDescent="0.2"/>
    <row r="61669" hidden="1" x14ac:dyDescent="0.2"/>
    <row r="61670" hidden="1" x14ac:dyDescent="0.2"/>
    <row r="61671" hidden="1" x14ac:dyDescent="0.2"/>
    <row r="61672" hidden="1" x14ac:dyDescent="0.2"/>
    <row r="61673" hidden="1" x14ac:dyDescent="0.2"/>
    <row r="61674" hidden="1" x14ac:dyDescent="0.2"/>
    <row r="61675" hidden="1" x14ac:dyDescent="0.2"/>
    <row r="61676" hidden="1" x14ac:dyDescent="0.2"/>
    <row r="61677" hidden="1" x14ac:dyDescent="0.2"/>
    <row r="61678" hidden="1" x14ac:dyDescent="0.2"/>
    <row r="61679" hidden="1" x14ac:dyDescent="0.2"/>
    <row r="61680" hidden="1" x14ac:dyDescent="0.2"/>
    <row r="61681" hidden="1" x14ac:dyDescent="0.2"/>
    <row r="61682" hidden="1" x14ac:dyDescent="0.2"/>
    <row r="61683" hidden="1" x14ac:dyDescent="0.2"/>
    <row r="61684" hidden="1" x14ac:dyDescent="0.2"/>
    <row r="61685" hidden="1" x14ac:dyDescent="0.2"/>
    <row r="61686" hidden="1" x14ac:dyDescent="0.2"/>
    <row r="61687" hidden="1" x14ac:dyDescent="0.2"/>
    <row r="61688" hidden="1" x14ac:dyDescent="0.2"/>
    <row r="61689" hidden="1" x14ac:dyDescent="0.2"/>
    <row r="61690" hidden="1" x14ac:dyDescent="0.2"/>
    <row r="61691" hidden="1" x14ac:dyDescent="0.2"/>
    <row r="61692" hidden="1" x14ac:dyDescent="0.2"/>
    <row r="61693" hidden="1" x14ac:dyDescent="0.2"/>
    <row r="61694" hidden="1" x14ac:dyDescent="0.2"/>
    <row r="61695" hidden="1" x14ac:dyDescent="0.2"/>
    <row r="61696" hidden="1" x14ac:dyDescent="0.2"/>
    <row r="61697" hidden="1" x14ac:dyDescent="0.2"/>
    <row r="61698" hidden="1" x14ac:dyDescent="0.2"/>
    <row r="61699" hidden="1" x14ac:dyDescent="0.2"/>
    <row r="61700" hidden="1" x14ac:dyDescent="0.2"/>
    <row r="61701" hidden="1" x14ac:dyDescent="0.2"/>
    <row r="61702" hidden="1" x14ac:dyDescent="0.2"/>
    <row r="61703" hidden="1" x14ac:dyDescent="0.2"/>
    <row r="61704" hidden="1" x14ac:dyDescent="0.2"/>
    <row r="61705" hidden="1" x14ac:dyDescent="0.2"/>
    <row r="61706" hidden="1" x14ac:dyDescent="0.2"/>
    <row r="61707" hidden="1" x14ac:dyDescent="0.2"/>
    <row r="61708" hidden="1" x14ac:dyDescent="0.2"/>
    <row r="61709" hidden="1" x14ac:dyDescent="0.2"/>
    <row r="61710" hidden="1" x14ac:dyDescent="0.2"/>
    <row r="61711" hidden="1" x14ac:dyDescent="0.2"/>
    <row r="61712" hidden="1" x14ac:dyDescent="0.2"/>
    <row r="61713" hidden="1" x14ac:dyDescent="0.2"/>
    <row r="61714" hidden="1" x14ac:dyDescent="0.2"/>
    <row r="61715" hidden="1" x14ac:dyDescent="0.2"/>
    <row r="61716" hidden="1" x14ac:dyDescent="0.2"/>
    <row r="61717" hidden="1" x14ac:dyDescent="0.2"/>
    <row r="61718" hidden="1" x14ac:dyDescent="0.2"/>
    <row r="61719" hidden="1" x14ac:dyDescent="0.2"/>
    <row r="61720" hidden="1" x14ac:dyDescent="0.2"/>
    <row r="61721" hidden="1" x14ac:dyDescent="0.2"/>
    <row r="61722" hidden="1" x14ac:dyDescent="0.2"/>
    <row r="61723" hidden="1" x14ac:dyDescent="0.2"/>
    <row r="61724" hidden="1" x14ac:dyDescent="0.2"/>
    <row r="61725" hidden="1" x14ac:dyDescent="0.2"/>
    <row r="61726" hidden="1" x14ac:dyDescent="0.2"/>
    <row r="61727" hidden="1" x14ac:dyDescent="0.2"/>
    <row r="61728" hidden="1" x14ac:dyDescent="0.2"/>
    <row r="61729" hidden="1" x14ac:dyDescent="0.2"/>
    <row r="61730" hidden="1" x14ac:dyDescent="0.2"/>
    <row r="61731" hidden="1" x14ac:dyDescent="0.2"/>
    <row r="61732" hidden="1" x14ac:dyDescent="0.2"/>
    <row r="61733" hidden="1" x14ac:dyDescent="0.2"/>
    <row r="61734" hidden="1" x14ac:dyDescent="0.2"/>
    <row r="61735" hidden="1" x14ac:dyDescent="0.2"/>
    <row r="61736" hidden="1" x14ac:dyDescent="0.2"/>
    <row r="61737" hidden="1" x14ac:dyDescent="0.2"/>
    <row r="61738" hidden="1" x14ac:dyDescent="0.2"/>
    <row r="61739" hidden="1" x14ac:dyDescent="0.2"/>
    <row r="61740" hidden="1" x14ac:dyDescent="0.2"/>
    <row r="61741" hidden="1" x14ac:dyDescent="0.2"/>
    <row r="61742" hidden="1" x14ac:dyDescent="0.2"/>
    <row r="61743" hidden="1" x14ac:dyDescent="0.2"/>
    <row r="61744" hidden="1" x14ac:dyDescent="0.2"/>
    <row r="61745" hidden="1" x14ac:dyDescent="0.2"/>
    <row r="61746" hidden="1" x14ac:dyDescent="0.2"/>
    <row r="61747" hidden="1" x14ac:dyDescent="0.2"/>
    <row r="61748" hidden="1" x14ac:dyDescent="0.2"/>
    <row r="61749" hidden="1" x14ac:dyDescent="0.2"/>
    <row r="61750" hidden="1" x14ac:dyDescent="0.2"/>
    <row r="61751" hidden="1" x14ac:dyDescent="0.2"/>
    <row r="61752" hidden="1" x14ac:dyDescent="0.2"/>
    <row r="61753" hidden="1" x14ac:dyDescent="0.2"/>
    <row r="61754" hidden="1" x14ac:dyDescent="0.2"/>
    <row r="61755" hidden="1" x14ac:dyDescent="0.2"/>
    <row r="61756" hidden="1" x14ac:dyDescent="0.2"/>
    <row r="61757" hidden="1" x14ac:dyDescent="0.2"/>
    <row r="61758" hidden="1" x14ac:dyDescent="0.2"/>
    <row r="61759" hidden="1" x14ac:dyDescent="0.2"/>
    <row r="61760" hidden="1" x14ac:dyDescent="0.2"/>
    <row r="61761" hidden="1" x14ac:dyDescent="0.2"/>
    <row r="61762" hidden="1" x14ac:dyDescent="0.2"/>
    <row r="61763" hidden="1" x14ac:dyDescent="0.2"/>
    <row r="61764" hidden="1" x14ac:dyDescent="0.2"/>
    <row r="61765" hidden="1" x14ac:dyDescent="0.2"/>
    <row r="61766" hidden="1" x14ac:dyDescent="0.2"/>
    <row r="61767" hidden="1" x14ac:dyDescent="0.2"/>
    <row r="61768" hidden="1" x14ac:dyDescent="0.2"/>
    <row r="61769" hidden="1" x14ac:dyDescent="0.2"/>
    <row r="61770" hidden="1" x14ac:dyDescent="0.2"/>
    <row r="61771" hidden="1" x14ac:dyDescent="0.2"/>
    <row r="61772" hidden="1" x14ac:dyDescent="0.2"/>
    <row r="61773" hidden="1" x14ac:dyDescent="0.2"/>
    <row r="61774" hidden="1" x14ac:dyDescent="0.2"/>
    <row r="61775" hidden="1" x14ac:dyDescent="0.2"/>
    <row r="61776" hidden="1" x14ac:dyDescent="0.2"/>
    <row r="61777" hidden="1" x14ac:dyDescent="0.2"/>
    <row r="61778" hidden="1" x14ac:dyDescent="0.2"/>
    <row r="61779" hidden="1" x14ac:dyDescent="0.2"/>
    <row r="61780" hidden="1" x14ac:dyDescent="0.2"/>
    <row r="61781" hidden="1" x14ac:dyDescent="0.2"/>
    <row r="61782" hidden="1" x14ac:dyDescent="0.2"/>
    <row r="61783" hidden="1" x14ac:dyDescent="0.2"/>
    <row r="61784" hidden="1" x14ac:dyDescent="0.2"/>
    <row r="61785" hidden="1" x14ac:dyDescent="0.2"/>
    <row r="61786" hidden="1" x14ac:dyDescent="0.2"/>
    <row r="61787" hidden="1" x14ac:dyDescent="0.2"/>
    <row r="61788" hidden="1" x14ac:dyDescent="0.2"/>
    <row r="61789" hidden="1" x14ac:dyDescent="0.2"/>
    <row r="61790" hidden="1" x14ac:dyDescent="0.2"/>
    <row r="61791" hidden="1" x14ac:dyDescent="0.2"/>
    <row r="61792" hidden="1" x14ac:dyDescent="0.2"/>
    <row r="61793" hidden="1" x14ac:dyDescent="0.2"/>
    <row r="61794" hidden="1" x14ac:dyDescent="0.2"/>
    <row r="61795" hidden="1" x14ac:dyDescent="0.2"/>
    <row r="61796" hidden="1" x14ac:dyDescent="0.2"/>
    <row r="61797" hidden="1" x14ac:dyDescent="0.2"/>
    <row r="61798" hidden="1" x14ac:dyDescent="0.2"/>
    <row r="61799" hidden="1" x14ac:dyDescent="0.2"/>
    <row r="61800" hidden="1" x14ac:dyDescent="0.2"/>
    <row r="61801" hidden="1" x14ac:dyDescent="0.2"/>
    <row r="61802" hidden="1" x14ac:dyDescent="0.2"/>
    <row r="61803" hidden="1" x14ac:dyDescent="0.2"/>
    <row r="61804" hidden="1" x14ac:dyDescent="0.2"/>
    <row r="61805" hidden="1" x14ac:dyDescent="0.2"/>
    <row r="61806" hidden="1" x14ac:dyDescent="0.2"/>
    <row r="61807" hidden="1" x14ac:dyDescent="0.2"/>
    <row r="61808" hidden="1" x14ac:dyDescent="0.2"/>
    <row r="61809" hidden="1" x14ac:dyDescent="0.2"/>
    <row r="61810" hidden="1" x14ac:dyDescent="0.2"/>
    <row r="61811" hidden="1" x14ac:dyDescent="0.2"/>
    <row r="61812" hidden="1" x14ac:dyDescent="0.2"/>
    <row r="61813" hidden="1" x14ac:dyDescent="0.2"/>
    <row r="61814" hidden="1" x14ac:dyDescent="0.2"/>
    <row r="61815" hidden="1" x14ac:dyDescent="0.2"/>
    <row r="61816" hidden="1" x14ac:dyDescent="0.2"/>
    <row r="61817" hidden="1" x14ac:dyDescent="0.2"/>
    <row r="61818" hidden="1" x14ac:dyDescent="0.2"/>
    <row r="61819" hidden="1" x14ac:dyDescent="0.2"/>
    <row r="61820" hidden="1" x14ac:dyDescent="0.2"/>
    <row r="61821" hidden="1" x14ac:dyDescent="0.2"/>
    <row r="61822" hidden="1" x14ac:dyDescent="0.2"/>
    <row r="61823" hidden="1" x14ac:dyDescent="0.2"/>
    <row r="61824" hidden="1" x14ac:dyDescent="0.2"/>
    <row r="61825" hidden="1" x14ac:dyDescent="0.2"/>
    <row r="61826" hidden="1" x14ac:dyDescent="0.2"/>
    <row r="61827" hidden="1" x14ac:dyDescent="0.2"/>
    <row r="61828" hidden="1" x14ac:dyDescent="0.2"/>
    <row r="61829" hidden="1" x14ac:dyDescent="0.2"/>
    <row r="61830" hidden="1" x14ac:dyDescent="0.2"/>
    <row r="61831" hidden="1" x14ac:dyDescent="0.2"/>
    <row r="61832" hidden="1" x14ac:dyDescent="0.2"/>
    <row r="61833" hidden="1" x14ac:dyDescent="0.2"/>
    <row r="61834" hidden="1" x14ac:dyDescent="0.2"/>
    <row r="61835" hidden="1" x14ac:dyDescent="0.2"/>
    <row r="61836" hidden="1" x14ac:dyDescent="0.2"/>
    <row r="61837" hidden="1" x14ac:dyDescent="0.2"/>
    <row r="61838" hidden="1" x14ac:dyDescent="0.2"/>
    <row r="61839" hidden="1" x14ac:dyDescent="0.2"/>
    <row r="61840" hidden="1" x14ac:dyDescent="0.2"/>
    <row r="61841" hidden="1" x14ac:dyDescent="0.2"/>
    <row r="61842" hidden="1" x14ac:dyDescent="0.2"/>
    <row r="61843" hidden="1" x14ac:dyDescent="0.2"/>
    <row r="61844" hidden="1" x14ac:dyDescent="0.2"/>
    <row r="61845" hidden="1" x14ac:dyDescent="0.2"/>
    <row r="61846" hidden="1" x14ac:dyDescent="0.2"/>
    <row r="61847" hidden="1" x14ac:dyDescent="0.2"/>
    <row r="61848" hidden="1" x14ac:dyDescent="0.2"/>
    <row r="61849" hidden="1" x14ac:dyDescent="0.2"/>
    <row r="61850" hidden="1" x14ac:dyDescent="0.2"/>
    <row r="61851" hidden="1" x14ac:dyDescent="0.2"/>
    <row r="61852" hidden="1" x14ac:dyDescent="0.2"/>
    <row r="61853" hidden="1" x14ac:dyDescent="0.2"/>
    <row r="61854" hidden="1" x14ac:dyDescent="0.2"/>
    <row r="61855" hidden="1" x14ac:dyDescent="0.2"/>
    <row r="61856" hidden="1" x14ac:dyDescent="0.2"/>
    <row r="61857" hidden="1" x14ac:dyDescent="0.2"/>
    <row r="61858" hidden="1" x14ac:dyDescent="0.2"/>
    <row r="61859" hidden="1" x14ac:dyDescent="0.2"/>
    <row r="61860" hidden="1" x14ac:dyDescent="0.2"/>
    <row r="61861" hidden="1" x14ac:dyDescent="0.2"/>
    <row r="61862" hidden="1" x14ac:dyDescent="0.2"/>
    <row r="61863" hidden="1" x14ac:dyDescent="0.2"/>
    <row r="61864" hidden="1" x14ac:dyDescent="0.2"/>
    <row r="61865" hidden="1" x14ac:dyDescent="0.2"/>
    <row r="61866" hidden="1" x14ac:dyDescent="0.2"/>
    <row r="61867" hidden="1" x14ac:dyDescent="0.2"/>
    <row r="61868" hidden="1" x14ac:dyDescent="0.2"/>
    <row r="61869" hidden="1" x14ac:dyDescent="0.2"/>
    <row r="61870" hidden="1" x14ac:dyDescent="0.2"/>
    <row r="61871" hidden="1" x14ac:dyDescent="0.2"/>
    <row r="61872" hidden="1" x14ac:dyDescent="0.2"/>
    <row r="61873" hidden="1" x14ac:dyDescent="0.2"/>
    <row r="61874" hidden="1" x14ac:dyDescent="0.2"/>
    <row r="61875" hidden="1" x14ac:dyDescent="0.2"/>
    <row r="61876" hidden="1" x14ac:dyDescent="0.2"/>
    <row r="61877" hidden="1" x14ac:dyDescent="0.2"/>
    <row r="61878" hidden="1" x14ac:dyDescent="0.2"/>
    <row r="61879" hidden="1" x14ac:dyDescent="0.2"/>
    <row r="61880" hidden="1" x14ac:dyDescent="0.2"/>
    <row r="61881" hidden="1" x14ac:dyDescent="0.2"/>
    <row r="61882" hidden="1" x14ac:dyDescent="0.2"/>
    <row r="61883" hidden="1" x14ac:dyDescent="0.2"/>
    <row r="61884" hidden="1" x14ac:dyDescent="0.2"/>
    <row r="61885" hidden="1" x14ac:dyDescent="0.2"/>
    <row r="61886" hidden="1" x14ac:dyDescent="0.2"/>
    <row r="61887" hidden="1" x14ac:dyDescent="0.2"/>
    <row r="61888" hidden="1" x14ac:dyDescent="0.2"/>
    <row r="61889" hidden="1" x14ac:dyDescent="0.2"/>
    <row r="61890" hidden="1" x14ac:dyDescent="0.2"/>
    <row r="61891" hidden="1" x14ac:dyDescent="0.2"/>
    <row r="61892" hidden="1" x14ac:dyDescent="0.2"/>
    <row r="61893" hidden="1" x14ac:dyDescent="0.2"/>
    <row r="61894" hidden="1" x14ac:dyDescent="0.2"/>
    <row r="61895" hidden="1" x14ac:dyDescent="0.2"/>
    <row r="61896" hidden="1" x14ac:dyDescent="0.2"/>
    <row r="61897" hidden="1" x14ac:dyDescent="0.2"/>
    <row r="61898" hidden="1" x14ac:dyDescent="0.2"/>
    <row r="61899" hidden="1" x14ac:dyDescent="0.2"/>
    <row r="61900" hidden="1" x14ac:dyDescent="0.2"/>
    <row r="61901" hidden="1" x14ac:dyDescent="0.2"/>
    <row r="61902" hidden="1" x14ac:dyDescent="0.2"/>
    <row r="61903" hidden="1" x14ac:dyDescent="0.2"/>
    <row r="61904" hidden="1" x14ac:dyDescent="0.2"/>
    <row r="61905" hidden="1" x14ac:dyDescent="0.2"/>
    <row r="61906" hidden="1" x14ac:dyDescent="0.2"/>
    <row r="61907" hidden="1" x14ac:dyDescent="0.2"/>
    <row r="61908" hidden="1" x14ac:dyDescent="0.2"/>
    <row r="61909" hidden="1" x14ac:dyDescent="0.2"/>
    <row r="61910" hidden="1" x14ac:dyDescent="0.2"/>
    <row r="61911" hidden="1" x14ac:dyDescent="0.2"/>
    <row r="61912" hidden="1" x14ac:dyDescent="0.2"/>
    <row r="61913" hidden="1" x14ac:dyDescent="0.2"/>
    <row r="61914" hidden="1" x14ac:dyDescent="0.2"/>
    <row r="61915" hidden="1" x14ac:dyDescent="0.2"/>
    <row r="61916" hidden="1" x14ac:dyDescent="0.2"/>
    <row r="61917" hidden="1" x14ac:dyDescent="0.2"/>
    <row r="61918" hidden="1" x14ac:dyDescent="0.2"/>
    <row r="61919" hidden="1" x14ac:dyDescent="0.2"/>
    <row r="61920" hidden="1" x14ac:dyDescent="0.2"/>
    <row r="61921" hidden="1" x14ac:dyDescent="0.2"/>
    <row r="61922" hidden="1" x14ac:dyDescent="0.2"/>
    <row r="61923" hidden="1" x14ac:dyDescent="0.2"/>
    <row r="61924" hidden="1" x14ac:dyDescent="0.2"/>
    <row r="61925" hidden="1" x14ac:dyDescent="0.2"/>
    <row r="61926" hidden="1" x14ac:dyDescent="0.2"/>
    <row r="61927" hidden="1" x14ac:dyDescent="0.2"/>
    <row r="61928" hidden="1" x14ac:dyDescent="0.2"/>
    <row r="61929" hidden="1" x14ac:dyDescent="0.2"/>
    <row r="61930" hidden="1" x14ac:dyDescent="0.2"/>
    <row r="61931" hidden="1" x14ac:dyDescent="0.2"/>
    <row r="61932" hidden="1" x14ac:dyDescent="0.2"/>
    <row r="61933" hidden="1" x14ac:dyDescent="0.2"/>
    <row r="61934" hidden="1" x14ac:dyDescent="0.2"/>
    <row r="61935" hidden="1" x14ac:dyDescent="0.2"/>
    <row r="61936" hidden="1" x14ac:dyDescent="0.2"/>
    <row r="61937" hidden="1" x14ac:dyDescent="0.2"/>
    <row r="61938" hidden="1" x14ac:dyDescent="0.2"/>
    <row r="61939" hidden="1" x14ac:dyDescent="0.2"/>
    <row r="61940" hidden="1" x14ac:dyDescent="0.2"/>
    <row r="61941" hidden="1" x14ac:dyDescent="0.2"/>
    <row r="61942" hidden="1" x14ac:dyDescent="0.2"/>
    <row r="61943" hidden="1" x14ac:dyDescent="0.2"/>
    <row r="61944" hidden="1" x14ac:dyDescent="0.2"/>
    <row r="61945" hidden="1" x14ac:dyDescent="0.2"/>
    <row r="61946" hidden="1" x14ac:dyDescent="0.2"/>
    <row r="61947" hidden="1" x14ac:dyDescent="0.2"/>
    <row r="61948" hidden="1" x14ac:dyDescent="0.2"/>
    <row r="61949" hidden="1" x14ac:dyDescent="0.2"/>
    <row r="61950" hidden="1" x14ac:dyDescent="0.2"/>
    <row r="61951" hidden="1" x14ac:dyDescent="0.2"/>
    <row r="61952" hidden="1" x14ac:dyDescent="0.2"/>
    <row r="61953" hidden="1" x14ac:dyDescent="0.2"/>
    <row r="61954" hidden="1" x14ac:dyDescent="0.2"/>
    <row r="61955" hidden="1" x14ac:dyDescent="0.2"/>
    <row r="61956" hidden="1" x14ac:dyDescent="0.2"/>
    <row r="61957" hidden="1" x14ac:dyDescent="0.2"/>
    <row r="61958" hidden="1" x14ac:dyDescent="0.2"/>
    <row r="61959" hidden="1" x14ac:dyDescent="0.2"/>
    <row r="61960" hidden="1" x14ac:dyDescent="0.2"/>
    <row r="61961" hidden="1" x14ac:dyDescent="0.2"/>
    <row r="61962" hidden="1" x14ac:dyDescent="0.2"/>
    <row r="61963" hidden="1" x14ac:dyDescent="0.2"/>
    <row r="61964" hidden="1" x14ac:dyDescent="0.2"/>
    <row r="61965" hidden="1" x14ac:dyDescent="0.2"/>
    <row r="61966" hidden="1" x14ac:dyDescent="0.2"/>
    <row r="61967" hidden="1" x14ac:dyDescent="0.2"/>
    <row r="61968" hidden="1" x14ac:dyDescent="0.2"/>
    <row r="61969" hidden="1" x14ac:dyDescent="0.2"/>
    <row r="61970" hidden="1" x14ac:dyDescent="0.2"/>
    <row r="61971" hidden="1" x14ac:dyDescent="0.2"/>
    <row r="61972" hidden="1" x14ac:dyDescent="0.2"/>
    <row r="61973" hidden="1" x14ac:dyDescent="0.2"/>
    <row r="61974" hidden="1" x14ac:dyDescent="0.2"/>
    <row r="61975" hidden="1" x14ac:dyDescent="0.2"/>
    <row r="61976" hidden="1" x14ac:dyDescent="0.2"/>
    <row r="61977" hidden="1" x14ac:dyDescent="0.2"/>
    <row r="61978" hidden="1" x14ac:dyDescent="0.2"/>
    <row r="61979" hidden="1" x14ac:dyDescent="0.2"/>
    <row r="61980" hidden="1" x14ac:dyDescent="0.2"/>
    <row r="61981" hidden="1" x14ac:dyDescent="0.2"/>
    <row r="61982" hidden="1" x14ac:dyDescent="0.2"/>
    <row r="61983" hidden="1" x14ac:dyDescent="0.2"/>
    <row r="61984" hidden="1" x14ac:dyDescent="0.2"/>
    <row r="61985" hidden="1" x14ac:dyDescent="0.2"/>
    <row r="61986" hidden="1" x14ac:dyDescent="0.2"/>
    <row r="61987" hidden="1" x14ac:dyDescent="0.2"/>
    <row r="61988" hidden="1" x14ac:dyDescent="0.2"/>
    <row r="61989" hidden="1" x14ac:dyDescent="0.2"/>
    <row r="61990" hidden="1" x14ac:dyDescent="0.2"/>
    <row r="61991" hidden="1" x14ac:dyDescent="0.2"/>
    <row r="61992" hidden="1" x14ac:dyDescent="0.2"/>
    <row r="61993" hidden="1" x14ac:dyDescent="0.2"/>
    <row r="61994" hidden="1" x14ac:dyDescent="0.2"/>
    <row r="61995" hidden="1" x14ac:dyDescent="0.2"/>
    <row r="61996" hidden="1" x14ac:dyDescent="0.2"/>
    <row r="61997" hidden="1" x14ac:dyDescent="0.2"/>
    <row r="61998" hidden="1" x14ac:dyDescent="0.2"/>
    <row r="61999" hidden="1" x14ac:dyDescent="0.2"/>
    <row r="62000" hidden="1" x14ac:dyDescent="0.2"/>
    <row r="62001" hidden="1" x14ac:dyDescent="0.2"/>
    <row r="62002" hidden="1" x14ac:dyDescent="0.2"/>
    <row r="62003" hidden="1" x14ac:dyDescent="0.2"/>
    <row r="62004" hidden="1" x14ac:dyDescent="0.2"/>
    <row r="62005" hidden="1" x14ac:dyDescent="0.2"/>
    <row r="62006" hidden="1" x14ac:dyDescent="0.2"/>
    <row r="62007" hidden="1" x14ac:dyDescent="0.2"/>
    <row r="62008" hidden="1" x14ac:dyDescent="0.2"/>
    <row r="62009" hidden="1" x14ac:dyDescent="0.2"/>
    <row r="62010" hidden="1" x14ac:dyDescent="0.2"/>
    <row r="62011" hidden="1" x14ac:dyDescent="0.2"/>
    <row r="62012" hidden="1" x14ac:dyDescent="0.2"/>
    <row r="62013" hidden="1" x14ac:dyDescent="0.2"/>
    <row r="62014" hidden="1" x14ac:dyDescent="0.2"/>
    <row r="62015" hidden="1" x14ac:dyDescent="0.2"/>
    <row r="62016" hidden="1" x14ac:dyDescent="0.2"/>
    <row r="62017" hidden="1" x14ac:dyDescent="0.2"/>
    <row r="62018" hidden="1" x14ac:dyDescent="0.2"/>
    <row r="62019" hidden="1" x14ac:dyDescent="0.2"/>
    <row r="62020" hidden="1" x14ac:dyDescent="0.2"/>
    <row r="62021" hidden="1" x14ac:dyDescent="0.2"/>
    <row r="62022" hidden="1" x14ac:dyDescent="0.2"/>
    <row r="62023" hidden="1" x14ac:dyDescent="0.2"/>
    <row r="62024" hidden="1" x14ac:dyDescent="0.2"/>
    <row r="62025" hidden="1" x14ac:dyDescent="0.2"/>
    <row r="62026" hidden="1" x14ac:dyDescent="0.2"/>
    <row r="62027" hidden="1" x14ac:dyDescent="0.2"/>
    <row r="62028" hidden="1" x14ac:dyDescent="0.2"/>
    <row r="62029" hidden="1" x14ac:dyDescent="0.2"/>
    <row r="62030" hidden="1" x14ac:dyDescent="0.2"/>
    <row r="62031" hidden="1" x14ac:dyDescent="0.2"/>
    <row r="62032" hidden="1" x14ac:dyDescent="0.2"/>
    <row r="62033" hidden="1" x14ac:dyDescent="0.2"/>
    <row r="62034" hidden="1" x14ac:dyDescent="0.2"/>
    <row r="62035" hidden="1" x14ac:dyDescent="0.2"/>
    <row r="62036" hidden="1" x14ac:dyDescent="0.2"/>
    <row r="62037" hidden="1" x14ac:dyDescent="0.2"/>
    <row r="62038" hidden="1" x14ac:dyDescent="0.2"/>
    <row r="62039" hidden="1" x14ac:dyDescent="0.2"/>
    <row r="62040" hidden="1" x14ac:dyDescent="0.2"/>
    <row r="62041" hidden="1" x14ac:dyDescent="0.2"/>
    <row r="62042" hidden="1" x14ac:dyDescent="0.2"/>
    <row r="62043" hidden="1" x14ac:dyDescent="0.2"/>
    <row r="62044" hidden="1" x14ac:dyDescent="0.2"/>
    <row r="62045" hidden="1" x14ac:dyDescent="0.2"/>
    <row r="62046" hidden="1" x14ac:dyDescent="0.2"/>
    <row r="62047" hidden="1" x14ac:dyDescent="0.2"/>
    <row r="62048" hidden="1" x14ac:dyDescent="0.2"/>
    <row r="62049" hidden="1" x14ac:dyDescent="0.2"/>
    <row r="62050" hidden="1" x14ac:dyDescent="0.2"/>
    <row r="62051" hidden="1" x14ac:dyDescent="0.2"/>
    <row r="62052" hidden="1" x14ac:dyDescent="0.2"/>
    <row r="62053" hidden="1" x14ac:dyDescent="0.2"/>
    <row r="62054" hidden="1" x14ac:dyDescent="0.2"/>
    <row r="62055" hidden="1" x14ac:dyDescent="0.2"/>
    <row r="62056" hidden="1" x14ac:dyDescent="0.2"/>
    <row r="62057" hidden="1" x14ac:dyDescent="0.2"/>
    <row r="62058" hidden="1" x14ac:dyDescent="0.2"/>
    <row r="62059" hidden="1" x14ac:dyDescent="0.2"/>
    <row r="62060" hidden="1" x14ac:dyDescent="0.2"/>
    <row r="62061" hidden="1" x14ac:dyDescent="0.2"/>
    <row r="62062" hidden="1" x14ac:dyDescent="0.2"/>
    <row r="62063" hidden="1" x14ac:dyDescent="0.2"/>
    <row r="62064" hidden="1" x14ac:dyDescent="0.2"/>
    <row r="62065" hidden="1" x14ac:dyDescent="0.2"/>
    <row r="62066" hidden="1" x14ac:dyDescent="0.2"/>
    <row r="62067" hidden="1" x14ac:dyDescent="0.2"/>
    <row r="62068" hidden="1" x14ac:dyDescent="0.2"/>
    <row r="62069" hidden="1" x14ac:dyDescent="0.2"/>
    <row r="62070" hidden="1" x14ac:dyDescent="0.2"/>
    <row r="62071" hidden="1" x14ac:dyDescent="0.2"/>
    <row r="62072" hidden="1" x14ac:dyDescent="0.2"/>
    <row r="62073" hidden="1" x14ac:dyDescent="0.2"/>
    <row r="62074" hidden="1" x14ac:dyDescent="0.2"/>
    <row r="62075" hidden="1" x14ac:dyDescent="0.2"/>
    <row r="62076" hidden="1" x14ac:dyDescent="0.2"/>
    <row r="62077" hidden="1" x14ac:dyDescent="0.2"/>
    <row r="62078" hidden="1" x14ac:dyDescent="0.2"/>
    <row r="62079" hidden="1" x14ac:dyDescent="0.2"/>
    <row r="62080" hidden="1" x14ac:dyDescent="0.2"/>
    <row r="62081" hidden="1" x14ac:dyDescent="0.2"/>
    <row r="62082" hidden="1" x14ac:dyDescent="0.2"/>
    <row r="62083" hidden="1" x14ac:dyDescent="0.2"/>
    <row r="62084" hidden="1" x14ac:dyDescent="0.2"/>
    <row r="62085" hidden="1" x14ac:dyDescent="0.2"/>
    <row r="62086" hidden="1" x14ac:dyDescent="0.2"/>
    <row r="62087" hidden="1" x14ac:dyDescent="0.2"/>
    <row r="62088" hidden="1" x14ac:dyDescent="0.2"/>
    <row r="62089" hidden="1" x14ac:dyDescent="0.2"/>
    <row r="62090" hidden="1" x14ac:dyDescent="0.2"/>
    <row r="62091" hidden="1" x14ac:dyDescent="0.2"/>
    <row r="62092" hidden="1" x14ac:dyDescent="0.2"/>
    <row r="62093" hidden="1" x14ac:dyDescent="0.2"/>
    <row r="62094" hidden="1" x14ac:dyDescent="0.2"/>
    <row r="62095" hidden="1" x14ac:dyDescent="0.2"/>
    <row r="62096" hidden="1" x14ac:dyDescent="0.2"/>
    <row r="62097" hidden="1" x14ac:dyDescent="0.2"/>
    <row r="62098" hidden="1" x14ac:dyDescent="0.2"/>
    <row r="62099" hidden="1" x14ac:dyDescent="0.2"/>
    <row r="62100" hidden="1" x14ac:dyDescent="0.2"/>
    <row r="62101" hidden="1" x14ac:dyDescent="0.2"/>
    <row r="62102" hidden="1" x14ac:dyDescent="0.2"/>
    <row r="62103" hidden="1" x14ac:dyDescent="0.2"/>
    <row r="62104" hidden="1" x14ac:dyDescent="0.2"/>
    <row r="62105" hidden="1" x14ac:dyDescent="0.2"/>
    <row r="62106" hidden="1" x14ac:dyDescent="0.2"/>
    <row r="62107" hidden="1" x14ac:dyDescent="0.2"/>
    <row r="62108" hidden="1" x14ac:dyDescent="0.2"/>
    <row r="62109" hidden="1" x14ac:dyDescent="0.2"/>
    <row r="62110" hidden="1" x14ac:dyDescent="0.2"/>
    <row r="62111" hidden="1" x14ac:dyDescent="0.2"/>
    <row r="62112" hidden="1" x14ac:dyDescent="0.2"/>
    <row r="62113" hidden="1" x14ac:dyDescent="0.2"/>
    <row r="62114" hidden="1" x14ac:dyDescent="0.2"/>
    <row r="62115" hidden="1" x14ac:dyDescent="0.2"/>
    <row r="62116" hidden="1" x14ac:dyDescent="0.2"/>
    <row r="62117" hidden="1" x14ac:dyDescent="0.2"/>
    <row r="62118" hidden="1" x14ac:dyDescent="0.2"/>
    <row r="62119" hidden="1" x14ac:dyDescent="0.2"/>
    <row r="62120" hidden="1" x14ac:dyDescent="0.2"/>
    <row r="62121" hidden="1" x14ac:dyDescent="0.2"/>
    <row r="62122" hidden="1" x14ac:dyDescent="0.2"/>
    <row r="62123" hidden="1" x14ac:dyDescent="0.2"/>
    <row r="62124" hidden="1" x14ac:dyDescent="0.2"/>
    <row r="62125" hidden="1" x14ac:dyDescent="0.2"/>
    <row r="62126" hidden="1" x14ac:dyDescent="0.2"/>
    <row r="62127" hidden="1" x14ac:dyDescent="0.2"/>
    <row r="62128" hidden="1" x14ac:dyDescent="0.2"/>
    <row r="62129" hidden="1" x14ac:dyDescent="0.2"/>
    <row r="62130" hidden="1" x14ac:dyDescent="0.2"/>
    <row r="62131" hidden="1" x14ac:dyDescent="0.2"/>
    <row r="62132" hidden="1" x14ac:dyDescent="0.2"/>
    <row r="62133" hidden="1" x14ac:dyDescent="0.2"/>
    <row r="62134" hidden="1" x14ac:dyDescent="0.2"/>
    <row r="62135" hidden="1" x14ac:dyDescent="0.2"/>
    <row r="62136" hidden="1" x14ac:dyDescent="0.2"/>
    <row r="62137" hidden="1" x14ac:dyDescent="0.2"/>
    <row r="62138" hidden="1" x14ac:dyDescent="0.2"/>
    <row r="62139" hidden="1" x14ac:dyDescent="0.2"/>
    <row r="62140" hidden="1" x14ac:dyDescent="0.2"/>
    <row r="62141" hidden="1" x14ac:dyDescent="0.2"/>
    <row r="62142" hidden="1" x14ac:dyDescent="0.2"/>
    <row r="62143" hidden="1" x14ac:dyDescent="0.2"/>
    <row r="62144" hidden="1" x14ac:dyDescent="0.2"/>
    <row r="62145" hidden="1" x14ac:dyDescent="0.2"/>
    <row r="62146" hidden="1" x14ac:dyDescent="0.2"/>
    <row r="62147" hidden="1" x14ac:dyDescent="0.2"/>
    <row r="62148" hidden="1" x14ac:dyDescent="0.2"/>
    <row r="62149" hidden="1" x14ac:dyDescent="0.2"/>
    <row r="62150" hidden="1" x14ac:dyDescent="0.2"/>
    <row r="62151" hidden="1" x14ac:dyDescent="0.2"/>
    <row r="62152" hidden="1" x14ac:dyDescent="0.2"/>
    <row r="62153" hidden="1" x14ac:dyDescent="0.2"/>
    <row r="62154" hidden="1" x14ac:dyDescent="0.2"/>
    <row r="62155" hidden="1" x14ac:dyDescent="0.2"/>
    <row r="62156" hidden="1" x14ac:dyDescent="0.2"/>
    <row r="62157" hidden="1" x14ac:dyDescent="0.2"/>
    <row r="62158" hidden="1" x14ac:dyDescent="0.2"/>
    <row r="62159" hidden="1" x14ac:dyDescent="0.2"/>
    <row r="62160" hidden="1" x14ac:dyDescent="0.2"/>
    <row r="62161" hidden="1" x14ac:dyDescent="0.2"/>
    <row r="62162" hidden="1" x14ac:dyDescent="0.2"/>
    <row r="62163" hidden="1" x14ac:dyDescent="0.2"/>
    <row r="62164" hidden="1" x14ac:dyDescent="0.2"/>
    <row r="62165" hidden="1" x14ac:dyDescent="0.2"/>
    <row r="62166" hidden="1" x14ac:dyDescent="0.2"/>
    <row r="62167" hidden="1" x14ac:dyDescent="0.2"/>
    <row r="62168" hidden="1" x14ac:dyDescent="0.2"/>
    <row r="62169" hidden="1" x14ac:dyDescent="0.2"/>
    <row r="62170" hidden="1" x14ac:dyDescent="0.2"/>
    <row r="62171" hidden="1" x14ac:dyDescent="0.2"/>
    <row r="62172" hidden="1" x14ac:dyDescent="0.2"/>
    <row r="62173" hidden="1" x14ac:dyDescent="0.2"/>
    <row r="62174" hidden="1" x14ac:dyDescent="0.2"/>
    <row r="62175" hidden="1" x14ac:dyDescent="0.2"/>
    <row r="62176" hidden="1" x14ac:dyDescent="0.2"/>
    <row r="62177" hidden="1" x14ac:dyDescent="0.2"/>
    <row r="62178" hidden="1" x14ac:dyDescent="0.2"/>
    <row r="62179" hidden="1" x14ac:dyDescent="0.2"/>
    <row r="62180" hidden="1" x14ac:dyDescent="0.2"/>
    <row r="62181" hidden="1" x14ac:dyDescent="0.2"/>
    <row r="62182" hidden="1" x14ac:dyDescent="0.2"/>
    <row r="62183" hidden="1" x14ac:dyDescent="0.2"/>
    <row r="62184" hidden="1" x14ac:dyDescent="0.2"/>
    <row r="62185" hidden="1" x14ac:dyDescent="0.2"/>
    <row r="62186" hidden="1" x14ac:dyDescent="0.2"/>
    <row r="62187" hidden="1" x14ac:dyDescent="0.2"/>
    <row r="62188" hidden="1" x14ac:dyDescent="0.2"/>
    <row r="62189" hidden="1" x14ac:dyDescent="0.2"/>
    <row r="62190" hidden="1" x14ac:dyDescent="0.2"/>
    <row r="62191" hidden="1" x14ac:dyDescent="0.2"/>
    <row r="62192" hidden="1" x14ac:dyDescent="0.2"/>
    <row r="62193" hidden="1" x14ac:dyDescent="0.2"/>
    <row r="62194" hidden="1" x14ac:dyDescent="0.2"/>
    <row r="62195" hidden="1" x14ac:dyDescent="0.2"/>
    <row r="62196" hidden="1" x14ac:dyDescent="0.2"/>
    <row r="62197" hidden="1" x14ac:dyDescent="0.2"/>
    <row r="62198" hidden="1" x14ac:dyDescent="0.2"/>
    <row r="62199" hidden="1" x14ac:dyDescent="0.2"/>
    <row r="62200" hidden="1" x14ac:dyDescent="0.2"/>
    <row r="62201" hidden="1" x14ac:dyDescent="0.2"/>
    <row r="62202" hidden="1" x14ac:dyDescent="0.2"/>
    <row r="62203" hidden="1" x14ac:dyDescent="0.2"/>
    <row r="62204" hidden="1" x14ac:dyDescent="0.2"/>
    <row r="62205" hidden="1" x14ac:dyDescent="0.2"/>
    <row r="62206" hidden="1" x14ac:dyDescent="0.2"/>
    <row r="62207" hidden="1" x14ac:dyDescent="0.2"/>
    <row r="62208" hidden="1" x14ac:dyDescent="0.2"/>
    <row r="62209" hidden="1" x14ac:dyDescent="0.2"/>
    <row r="62210" hidden="1" x14ac:dyDescent="0.2"/>
    <row r="62211" hidden="1" x14ac:dyDescent="0.2"/>
    <row r="62212" hidden="1" x14ac:dyDescent="0.2"/>
    <row r="62213" hidden="1" x14ac:dyDescent="0.2"/>
    <row r="62214" hidden="1" x14ac:dyDescent="0.2"/>
    <row r="62215" hidden="1" x14ac:dyDescent="0.2"/>
    <row r="62216" hidden="1" x14ac:dyDescent="0.2"/>
    <row r="62217" hidden="1" x14ac:dyDescent="0.2"/>
    <row r="62218" hidden="1" x14ac:dyDescent="0.2"/>
    <row r="62219" hidden="1" x14ac:dyDescent="0.2"/>
    <row r="62220" hidden="1" x14ac:dyDescent="0.2"/>
    <row r="62221" hidden="1" x14ac:dyDescent="0.2"/>
    <row r="62222" hidden="1" x14ac:dyDescent="0.2"/>
    <row r="62223" hidden="1" x14ac:dyDescent="0.2"/>
    <row r="62224" hidden="1" x14ac:dyDescent="0.2"/>
    <row r="62225" hidden="1" x14ac:dyDescent="0.2"/>
    <row r="62226" hidden="1" x14ac:dyDescent="0.2"/>
    <row r="62227" hidden="1" x14ac:dyDescent="0.2"/>
    <row r="62228" hidden="1" x14ac:dyDescent="0.2"/>
    <row r="62229" hidden="1" x14ac:dyDescent="0.2"/>
    <row r="62230" hidden="1" x14ac:dyDescent="0.2"/>
    <row r="62231" hidden="1" x14ac:dyDescent="0.2"/>
    <row r="62232" hidden="1" x14ac:dyDescent="0.2"/>
    <row r="62233" hidden="1" x14ac:dyDescent="0.2"/>
    <row r="62234" hidden="1" x14ac:dyDescent="0.2"/>
    <row r="62235" hidden="1" x14ac:dyDescent="0.2"/>
    <row r="62236" hidden="1" x14ac:dyDescent="0.2"/>
    <row r="62237" hidden="1" x14ac:dyDescent="0.2"/>
    <row r="62238" hidden="1" x14ac:dyDescent="0.2"/>
    <row r="62239" hidden="1" x14ac:dyDescent="0.2"/>
    <row r="62240" hidden="1" x14ac:dyDescent="0.2"/>
    <row r="62241" hidden="1" x14ac:dyDescent="0.2"/>
    <row r="62242" hidden="1" x14ac:dyDescent="0.2"/>
    <row r="62243" hidden="1" x14ac:dyDescent="0.2"/>
    <row r="62244" hidden="1" x14ac:dyDescent="0.2"/>
    <row r="62245" hidden="1" x14ac:dyDescent="0.2"/>
    <row r="62246" hidden="1" x14ac:dyDescent="0.2"/>
    <row r="62247" hidden="1" x14ac:dyDescent="0.2"/>
    <row r="62248" hidden="1" x14ac:dyDescent="0.2"/>
    <row r="62249" hidden="1" x14ac:dyDescent="0.2"/>
    <row r="62250" hidden="1" x14ac:dyDescent="0.2"/>
    <row r="62251" hidden="1" x14ac:dyDescent="0.2"/>
    <row r="62252" hidden="1" x14ac:dyDescent="0.2"/>
    <row r="62253" hidden="1" x14ac:dyDescent="0.2"/>
    <row r="62254" hidden="1" x14ac:dyDescent="0.2"/>
    <row r="62255" hidden="1" x14ac:dyDescent="0.2"/>
    <row r="62256" hidden="1" x14ac:dyDescent="0.2"/>
    <row r="62257" hidden="1" x14ac:dyDescent="0.2"/>
    <row r="62258" hidden="1" x14ac:dyDescent="0.2"/>
    <row r="62259" hidden="1" x14ac:dyDescent="0.2"/>
    <row r="62260" hidden="1" x14ac:dyDescent="0.2"/>
    <row r="62261" hidden="1" x14ac:dyDescent="0.2"/>
    <row r="62262" hidden="1" x14ac:dyDescent="0.2"/>
    <row r="62263" hidden="1" x14ac:dyDescent="0.2"/>
    <row r="62264" hidden="1" x14ac:dyDescent="0.2"/>
    <row r="62265" hidden="1" x14ac:dyDescent="0.2"/>
    <row r="62266" hidden="1" x14ac:dyDescent="0.2"/>
    <row r="62267" hidden="1" x14ac:dyDescent="0.2"/>
    <row r="62268" hidden="1" x14ac:dyDescent="0.2"/>
    <row r="62269" hidden="1" x14ac:dyDescent="0.2"/>
    <row r="62270" hidden="1" x14ac:dyDescent="0.2"/>
    <row r="62271" hidden="1" x14ac:dyDescent="0.2"/>
    <row r="62272" hidden="1" x14ac:dyDescent="0.2"/>
    <row r="62273" hidden="1" x14ac:dyDescent="0.2"/>
    <row r="62274" hidden="1" x14ac:dyDescent="0.2"/>
    <row r="62275" hidden="1" x14ac:dyDescent="0.2"/>
    <row r="62276" hidden="1" x14ac:dyDescent="0.2"/>
    <row r="62277" hidden="1" x14ac:dyDescent="0.2"/>
    <row r="62278" hidden="1" x14ac:dyDescent="0.2"/>
    <row r="62279" hidden="1" x14ac:dyDescent="0.2"/>
    <row r="62280" hidden="1" x14ac:dyDescent="0.2"/>
    <row r="62281" hidden="1" x14ac:dyDescent="0.2"/>
    <row r="62282" hidden="1" x14ac:dyDescent="0.2"/>
    <row r="62283" hidden="1" x14ac:dyDescent="0.2"/>
    <row r="62284" hidden="1" x14ac:dyDescent="0.2"/>
    <row r="62285" hidden="1" x14ac:dyDescent="0.2"/>
    <row r="62286" hidden="1" x14ac:dyDescent="0.2"/>
    <row r="62287" hidden="1" x14ac:dyDescent="0.2"/>
    <row r="62288" hidden="1" x14ac:dyDescent="0.2"/>
    <row r="62289" hidden="1" x14ac:dyDescent="0.2"/>
    <row r="62290" hidden="1" x14ac:dyDescent="0.2"/>
    <row r="62291" hidden="1" x14ac:dyDescent="0.2"/>
    <row r="62292" hidden="1" x14ac:dyDescent="0.2"/>
    <row r="62293" hidden="1" x14ac:dyDescent="0.2"/>
    <row r="62294" hidden="1" x14ac:dyDescent="0.2"/>
    <row r="62295" hidden="1" x14ac:dyDescent="0.2"/>
    <row r="62296" hidden="1" x14ac:dyDescent="0.2"/>
    <row r="62297" hidden="1" x14ac:dyDescent="0.2"/>
    <row r="62298" hidden="1" x14ac:dyDescent="0.2"/>
    <row r="62299" hidden="1" x14ac:dyDescent="0.2"/>
    <row r="62300" hidden="1" x14ac:dyDescent="0.2"/>
    <row r="62301" hidden="1" x14ac:dyDescent="0.2"/>
    <row r="62302" hidden="1" x14ac:dyDescent="0.2"/>
    <row r="62303" hidden="1" x14ac:dyDescent="0.2"/>
    <row r="62304" hidden="1" x14ac:dyDescent="0.2"/>
    <row r="62305" hidden="1" x14ac:dyDescent="0.2"/>
    <row r="62306" hidden="1" x14ac:dyDescent="0.2"/>
    <row r="62307" hidden="1" x14ac:dyDescent="0.2"/>
    <row r="62308" hidden="1" x14ac:dyDescent="0.2"/>
    <row r="62309" hidden="1" x14ac:dyDescent="0.2"/>
    <row r="62310" hidden="1" x14ac:dyDescent="0.2"/>
    <row r="62311" hidden="1" x14ac:dyDescent="0.2"/>
    <row r="62312" hidden="1" x14ac:dyDescent="0.2"/>
    <row r="62313" hidden="1" x14ac:dyDescent="0.2"/>
    <row r="62314" hidden="1" x14ac:dyDescent="0.2"/>
    <row r="62315" hidden="1" x14ac:dyDescent="0.2"/>
    <row r="62316" hidden="1" x14ac:dyDescent="0.2"/>
    <row r="62317" hidden="1" x14ac:dyDescent="0.2"/>
    <row r="62318" hidden="1" x14ac:dyDescent="0.2"/>
    <row r="62319" hidden="1" x14ac:dyDescent="0.2"/>
    <row r="62320" hidden="1" x14ac:dyDescent="0.2"/>
    <row r="62321" hidden="1" x14ac:dyDescent="0.2"/>
    <row r="62322" hidden="1" x14ac:dyDescent="0.2"/>
    <row r="62323" hidden="1" x14ac:dyDescent="0.2"/>
    <row r="62324" hidden="1" x14ac:dyDescent="0.2"/>
    <row r="62325" hidden="1" x14ac:dyDescent="0.2"/>
    <row r="62326" hidden="1" x14ac:dyDescent="0.2"/>
    <row r="62327" hidden="1" x14ac:dyDescent="0.2"/>
    <row r="62328" hidden="1" x14ac:dyDescent="0.2"/>
    <row r="62329" hidden="1" x14ac:dyDescent="0.2"/>
    <row r="62330" hidden="1" x14ac:dyDescent="0.2"/>
    <row r="62331" hidden="1" x14ac:dyDescent="0.2"/>
    <row r="62332" hidden="1" x14ac:dyDescent="0.2"/>
    <row r="62333" hidden="1" x14ac:dyDescent="0.2"/>
    <row r="62334" hidden="1" x14ac:dyDescent="0.2"/>
    <row r="62335" hidden="1" x14ac:dyDescent="0.2"/>
    <row r="62336" hidden="1" x14ac:dyDescent="0.2"/>
    <row r="62337" hidden="1" x14ac:dyDescent="0.2"/>
    <row r="62338" hidden="1" x14ac:dyDescent="0.2"/>
    <row r="62339" hidden="1" x14ac:dyDescent="0.2"/>
    <row r="62340" hidden="1" x14ac:dyDescent="0.2"/>
    <row r="62341" hidden="1" x14ac:dyDescent="0.2"/>
    <row r="62342" hidden="1" x14ac:dyDescent="0.2"/>
    <row r="62343" hidden="1" x14ac:dyDescent="0.2"/>
    <row r="62344" hidden="1" x14ac:dyDescent="0.2"/>
    <row r="62345" hidden="1" x14ac:dyDescent="0.2"/>
    <row r="62346" hidden="1" x14ac:dyDescent="0.2"/>
    <row r="62347" hidden="1" x14ac:dyDescent="0.2"/>
    <row r="62348" hidden="1" x14ac:dyDescent="0.2"/>
    <row r="62349" hidden="1" x14ac:dyDescent="0.2"/>
    <row r="62350" hidden="1" x14ac:dyDescent="0.2"/>
    <row r="62351" hidden="1" x14ac:dyDescent="0.2"/>
    <row r="62352" hidden="1" x14ac:dyDescent="0.2"/>
    <row r="62353" hidden="1" x14ac:dyDescent="0.2"/>
    <row r="62354" hidden="1" x14ac:dyDescent="0.2"/>
    <row r="62355" hidden="1" x14ac:dyDescent="0.2"/>
    <row r="62356" hidden="1" x14ac:dyDescent="0.2"/>
    <row r="62357" hidden="1" x14ac:dyDescent="0.2"/>
    <row r="62358" hidden="1" x14ac:dyDescent="0.2"/>
    <row r="62359" hidden="1" x14ac:dyDescent="0.2"/>
    <row r="62360" hidden="1" x14ac:dyDescent="0.2"/>
    <row r="62361" hidden="1" x14ac:dyDescent="0.2"/>
    <row r="62362" hidden="1" x14ac:dyDescent="0.2"/>
    <row r="62363" hidden="1" x14ac:dyDescent="0.2"/>
    <row r="62364" hidden="1" x14ac:dyDescent="0.2"/>
    <row r="62365" hidden="1" x14ac:dyDescent="0.2"/>
    <row r="62366" hidden="1" x14ac:dyDescent="0.2"/>
    <row r="62367" hidden="1" x14ac:dyDescent="0.2"/>
    <row r="62368" hidden="1" x14ac:dyDescent="0.2"/>
    <row r="62369" hidden="1" x14ac:dyDescent="0.2"/>
    <row r="62370" hidden="1" x14ac:dyDescent="0.2"/>
    <row r="62371" hidden="1" x14ac:dyDescent="0.2"/>
    <row r="62372" hidden="1" x14ac:dyDescent="0.2"/>
    <row r="62373" hidden="1" x14ac:dyDescent="0.2"/>
    <row r="62374" hidden="1" x14ac:dyDescent="0.2"/>
    <row r="62375" hidden="1" x14ac:dyDescent="0.2"/>
    <row r="62376" hidden="1" x14ac:dyDescent="0.2"/>
    <row r="62377" hidden="1" x14ac:dyDescent="0.2"/>
    <row r="62378" hidden="1" x14ac:dyDescent="0.2"/>
    <row r="62379" hidden="1" x14ac:dyDescent="0.2"/>
    <row r="62380" hidden="1" x14ac:dyDescent="0.2"/>
    <row r="62381" hidden="1" x14ac:dyDescent="0.2"/>
    <row r="62382" hidden="1" x14ac:dyDescent="0.2"/>
    <row r="62383" hidden="1" x14ac:dyDescent="0.2"/>
    <row r="62384" hidden="1" x14ac:dyDescent="0.2"/>
    <row r="62385" hidden="1" x14ac:dyDescent="0.2"/>
    <row r="62386" hidden="1" x14ac:dyDescent="0.2"/>
    <row r="62387" hidden="1" x14ac:dyDescent="0.2"/>
    <row r="62388" hidden="1" x14ac:dyDescent="0.2"/>
    <row r="62389" hidden="1" x14ac:dyDescent="0.2"/>
    <row r="62390" hidden="1" x14ac:dyDescent="0.2"/>
    <row r="62391" hidden="1" x14ac:dyDescent="0.2"/>
    <row r="62392" hidden="1" x14ac:dyDescent="0.2"/>
    <row r="62393" hidden="1" x14ac:dyDescent="0.2"/>
    <row r="62394" hidden="1" x14ac:dyDescent="0.2"/>
    <row r="62395" hidden="1" x14ac:dyDescent="0.2"/>
    <row r="62396" hidden="1" x14ac:dyDescent="0.2"/>
    <row r="62397" hidden="1" x14ac:dyDescent="0.2"/>
    <row r="62398" hidden="1" x14ac:dyDescent="0.2"/>
    <row r="62399" hidden="1" x14ac:dyDescent="0.2"/>
    <row r="62400" hidden="1" x14ac:dyDescent="0.2"/>
    <row r="62401" hidden="1" x14ac:dyDescent="0.2"/>
    <row r="62402" hidden="1" x14ac:dyDescent="0.2"/>
    <row r="62403" hidden="1" x14ac:dyDescent="0.2"/>
    <row r="62404" hidden="1" x14ac:dyDescent="0.2"/>
    <row r="62405" hidden="1" x14ac:dyDescent="0.2"/>
    <row r="62406" hidden="1" x14ac:dyDescent="0.2"/>
    <row r="62407" hidden="1" x14ac:dyDescent="0.2"/>
    <row r="62408" hidden="1" x14ac:dyDescent="0.2"/>
    <row r="62409" hidden="1" x14ac:dyDescent="0.2"/>
    <row r="62410" hidden="1" x14ac:dyDescent="0.2"/>
    <row r="62411" hidden="1" x14ac:dyDescent="0.2"/>
    <row r="62412" hidden="1" x14ac:dyDescent="0.2"/>
    <row r="62413" hidden="1" x14ac:dyDescent="0.2"/>
    <row r="62414" hidden="1" x14ac:dyDescent="0.2"/>
    <row r="62415" hidden="1" x14ac:dyDescent="0.2"/>
    <row r="62416" hidden="1" x14ac:dyDescent="0.2"/>
    <row r="62417" hidden="1" x14ac:dyDescent="0.2"/>
    <row r="62418" hidden="1" x14ac:dyDescent="0.2"/>
    <row r="62419" hidden="1" x14ac:dyDescent="0.2"/>
    <row r="62420" hidden="1" x14ac:dyDescent="0.2"/>
    <row r="62421" hidden="1" x14ac:dyDescent="0.2"/>
    <row r="62422" hidden="1" x14ac:dyDescent="0.2"/>
    <row r="62423" hidden="1" x14ac:dyDescent="0.2"/>
    <row r="62424" hidden="1" x14ac:dyDescent="0.2"/>
    <row r="62425" hidden="1" x14ac:dyDescent="0.2"/>
    <row r="62426" hidden="1" x14ac:dyDescent="0.2"/>
    <row r="62427" hidden="1" x14ac:dyDescent="0.2"/>
    <row r="62428" hidden="1" x14ac:dyDescent="0.2"/>
    <row r="62429" hidden="1" x14ac:dyDescent="0.2"/>
    <row r="62430" hidden="1" x14ac:dyDescent="0.2"/>
    <row r="62431" hidden="1" x14ac:dyDescent="0.2"/>
    <row r="62432" hidden="1" x14ac:dyDescent="0.2"/>
    <row r="62433" hidden="1" x14ac:dyDescent="0.2"/>
    <row r="62434" hidden="1" x14ac:dyDescent="0.2"/>
    <row r="62435" hidden="1" x14ac:dyDescent="0.2"/>
    <row r="62436" hidden="1" x14ac:dyDescent="0.2"/>
    <row r="62437" hidden="1" x14ac:dyDescent="0.2"/>
    <row r="62438" hidden="1" x14ac:dyDescent="0.2"/>
    <row r="62439" hidden="1" x14ac:dyDescent="0.2"/>
    <row r="62440" hidden="1" x14ac:dyDescent="0.2"/>
    <row r="62441" hidden="1" x14ac:dyDescent="0.2"/>
    <row r="62442" hidden="1" x14ac:dyDescent="0.2"/>
    <row r="62443" hidden="1" x14ac:dyDescent="0.2"/>
    <row r="62444" hidden="1" x14ac:dyDescent="0.2"/>
    <row r="62445" hidden="1" x14ac:dyDescent="0.2"/>
    <row r="62446" hidden="1" x14ac:dyDescent="0.2"/>
    <row r="62447" hidden="1" x14ac:dyDescent="0.2"/>
    <row r="62448" hidden="1" x14ac:dyDescent="0.2"/>
    <row r="62449" hidden="1" x14ac:dyDescent="0.2"/>
    <row r="62450" hidden="1" x14ac:dyDescent="0.2"/>
    <row r="62451" hidden="1" x14ac:dyDescent="0.2"/>
    <row r="62452" hidden="1" x14ac:dyDescent="0.2"/>
    <row r="62453" hidden="1" x14ac:dyDescent="0.2"/>
    <row r="62454" hidden="1" x14ac:dyDescent="0.2"/>
    <row r="62455" hidden="1" x14ac:dyDescent="0.2"/>
    <row r="62456" hidden="1" x14ac:dyDescent="0.2"/>
    <row r="62457" hidden="1" x14ac:dyDescent="0.2"/>
    <row r="62458" hidden="1" x14ac:dyDescent="0.2"/>
    <row r="62459" hidden="1" x14ac:dyDescent="0.2"/>
    <row r="62460" hidden="1" x14ac:dyDescent="0.2"/>
    <row r="62461" hidden="1" x14ac:dyDescent="0.2"/>
    <row r="62462" hidden="1" x14ac:dyDescent="0.2"/>
    <row r="62463" hidden="1" x14ac:dyDescent="0.2"/>
    <row r="62464" hidden="1" x14ac:dyDescent="0.2"/>
    <row r="62465" hidden="1" x14ac:dyDescent="0.2"/>
    <row r="62466" hidden="1" x14ac:dyDescent="0.2"/>
    <row r="62467" hidden="1" x14ac:dyDescent="0.2"/>
    <row r="62468" hidden="1" x14ac:dyDescent="0.2"/>
    <row r="62469" hidden="1" x14ac:dyDescent="0.2"/>
    <row r="62470" hidden="1" x14ac:dyDescent="0.2"/>
    <row r="62471" hidden="1" x14ac:dyDescent="0.2"/>
    <row r="62472" hidden="1" x14ac:dyDescent="0.2"/>
    <row r="62473" hidden="1" x14ac:dyDescent="0.2"/>
    <row r="62474" hidden="1" x14ac:dyDescent="0.2"/>
    <row r="62475" hidden="1" x14ac:dyDescent="0.2"/>
    <row r="62476" hidden="1" x14ac:dyDescent="0.2"/>
    <row r="62477" hidden="1" x14ac:dyDescent="0.2"/>
    <row r="62478" hidden="1" x14ac:dyDescent="0.2"/>
    <row r="62479" hidden="1" x14ac:dyDescent="0.2"/>
    <row r="62480" hidden="1" x14ac:dyDescent="0.2"/>
    <row r="62481" hidden="1" x14ac:dyDescent="0.2"/>
    <row r="62482" hidden="1" x14ac:dyDescent="0.2"/>
    <row r="62483" hidden="1" x14ac:dyDescent="0.2"/>
    <row r="62484" hidden="1" x14ac:dyDescent="0.2"/>
    <row r="62485" hidden="1" x14ac:dyDescent="0.2"/>
    <row r="62486" hidden="1" x14ac:dyDescent="0.2"/>
    <row r="62487" hidden="1" x14ac:dyDescent="0.2"/>
    <row r="62488" hidden="1" x14ac:dyDescent="0.2"/>
    <row r="62489" hidden="1" x14ac:dyDescent="0.2"/>
    <row r="62490" hidden="1" x14ac:dyDescent="0.2"/>
    <row r="62491" hidden="1" x14ac:dyDescent="0.2"/>
    <row r="62492" hidden="1" x14ac:dyDescent="0.2"/>
    <row r="62493" hidden="1" x14ac:dyDescent="0.2"/>
    <row r="62494" hidden="1" x14ac:dyDescent="0.2"/>
    <row r="62495" hidden="1" x14ac:dyDescent="0.2"/>
    <row r="62496" hidden="1" x14ac:dyDescent="0.2"/>
    <row r="62497" hidden="1" x14ac:dyDescent="0.2"/>
    <row r="62498" hidden="1" x14ac:dyDescent="0.2"/>
    <row r="62499" hidden="1" x14ac:dyDescent="0.2"/>
    <row r="62500" hidden="1" x14ac:dyDescent="0.2"/>
    <row r="62501" hidden="1" x14ac:dyDescent="0.2"/>
    <row r="62502" hidden="1" x14ac:dyDescent="0.2"/>
    <row r="62503" hidden="1" x14ac:dyDescent="0.2"/>
    <row r="62504" hidden="1" x14ac:dyDescent="0.2"/>
    <row r="62505" hidden="1" x14ac:dyDescent="0.2"/>
    <row r="62506" hidden="1" x14ac:dyDescent="0.2"/>
    <row r="62507" hidden="1" x14ac:dyDescent="0.2"/>
    <row r="62508" hidden="1" x14ac:dyDescent="0.2"/>
    <row r="62509" hidden="1" x14ac:dyDescent="0.2"/>
    <row r="62510" hidden="1" x14ac:dyDescent="0.2"/>
    <row r="62511" hidden="1" x14ac:dyDescent="0.2"/>
    <row r="62512" hidden="1" x14ac:dyDescent="0.2"/>
    <row r="62513" hidden="1" x14ac:dyDescent="0.2"/>
    <row r="62514" hidden="1" x14ac:dyDescent="0.2"/>
    <row r="62515" hidden="1" x14ac:dyDescent="0.2"/>
    <row r="62516" hidden="1" x14ac:dyDescent="0.2"/>
    <row r="62517" hidden="1" x14ac:dyDescent="0.2"/>
    <row r="62518" hidden="1" x14ac:dyDescent="0.2"/>
    <row r="62519" hidden="1" x14ac:dyDescent="0.2"/>
    <row r="62520" hidden="1" x14ac:dyDescent="0.2"/>
    <row r="62521" hidden="1" x14ac:dyDescent="0.2"/>
    <row r="62522" hidden="1" x14ac:dyDescent="0.2"/>
    <row r="62523" hidden="1" x14ac:dyDescent="0.2"/>
    <row r="62524" hidden="1" x14ac:dyDescent="0.2"/>
    <row r="62525" hidden="1" x14ac:dyDescent="0.2"/>
    <row r="62526" hidden="1" x14ac:dyDescent="0.2"/>
    <row r="62527" hidden="1" x14ac:dyDescent="0.2"/>
    <row r="62528" hidden="1" x14ac:dyDescent="0.2"/>
    <row r="62529" hidden="1" x14ac:dyDescent="0.2"/>
    <row r="62530" hidden="1" x14ac:dyDescent="0.2"/>
    <row r="62531" hidden="1" x14ac:dyDescent="0.2"/>
    <row r="62532" hidden="1" x14ac:dyDescent="0.2"/>
    <row r="62533" hidden="1" x14ac:dyDescent="0.2"/>
    <row r="62534" hidden="1" x14ac:dyDescent="0.2"/>
    <row r="62535" hidden="1" x14ac:dyDescent="0.2"/>
    <row r="62536" hidden="1" x14ac:dyDescent="0.2"/>
    <row r="62537" hidden="1" x14ac:dyDescent="0.2"/>
    <row r="62538" hidden="1" x14ac:dyDescent="0.2"/>
    <row r="62539" hidden="1" x14ac:dyDescent="0.2"/>
    <row r="62540" hidden="1" x14ac:dyDescent="0.2"/>
    <row r="62541" hidden="1" x14ac:dyDescent="0.2"/>
    <row r="62542" hidden="1" x14ac:dyDescent="0.2"/>
    <row r="62543" hidden="1" x14ac:dyDescent="0.2"/>
    <row r="62544" hidden="1" x14ac:dyDescent="0.2"/>
    <row r="62545" hidden="1" x14ac:dyDescent="0.2"/>
    <row r="62546" hidden="1" x14ac:dyDescent="0.2"/>
    <row r="62547" hidden="1" x14ac:dyDescent="0.2"/>
    <row r="62548" hidden="1" x14ac:dyDescent="0.2"/>
    <row r="62549" hidden="1" x14ac:dyDescent="0.2"/>
    <row r="62550" hidden="1" x14ac:dyDescent="0.2"/>
    <row r="62551" hidden="1" x14ac:dyDescent="0.2"/>
    <row r="62552" hidden="1" x14ac:dyDescent="0.2"/>
    <row r="62553" hidden="1" x14ac:dyDescent="0.2"/>
    <row r="62554" hidden="1" x14ac:dyDescent="0.2"/>
    <row r="62555" hidden="1" x14ac:dyDescent="0.2"/>
    <row r="62556" hidden="1" x14ac:dyDescent="0.2"/>
    <row r="62557" hidden="1" x14ac:dyDescent="0.2"/>
    <row r="62558" hidden="1" x14ac:dyDescent="0.2"/>
    <row r="62559" hidden="1" x14ac:dyDescent="0.2"/>
    <row r="62560" hidden="1" x14ac:dyDescent="0.2"/>
    <row r="62561" hidden="1" x14ac:dyDescent="0.2"/>
    <row r="62562" hidden="1" x14ac:dyDescent="0.2"/>
    <row r="62563" hidden="1" x14ac:dyDescent="0.2"/>
    <row r="62564" hidden="1" x14ac:dyDescent="0.2"/>
    <row r="62565" hidden="1" x14ac:dyDescent="0.2"/>
    <row r="62566" hidden="1" x14ac:dyDescent="0.2"/>
    <row r="62567" hidden="1" x14ac:dyDescent="0.2"/>
    <row r="62568" hidden="1" x14ac:dyDescent="0.2"/>
    <row r="62569" hidden="1" x14ac:dyDescent="0.2"/>
    <row r="62570" hidden="1" x14ac:dyDescent="0.2"/>
    <row r="62571" hidden="1" x14ac:dyDescent="0.2"/>
    <row r="62572" hidden="1" x14ac:dyDescent="0.2"/>
    <row r="62573" hidden="1" x14ac:dyDescent="0.2"/>
    <row r="62574" hidden="1" x14ac:dyDescent="0.2"/>
    <row r="62575" hidden="1" x14ac:dyDescent="0.2"/>
    <row r="62576" hidden="1" x14ac:dyDescent="0.2"/>
    <row r="62577" hidden="1" x14ac:dyDescent="0.2"/>
    <row r="62578" hidden="1" x14ac:dyDescent="0.2"/>
    <row r="62579" hidden="1" x14ac:dyDescent="0.2"/>
    <row r="62580" hidden="1" x14ac:dyDescent="0.2"/>
    <row r="62581" hidden="1" x14ac:dyDescent="0.2"/>
    <row r="62582" hidden="1" x14ac:dyDescent="0.2"/>
    <row r="62583" hidden="1" x14ac:dyDescent="0.2"/>
    <row r="62584" hidden="1" x14ac:dyDescent="0.2"/>
    <row r="62585" hidden="1" x14ac:dyDescent="0.2"/>
    <row r="62586" hidden="1" x14ac:dyDescent="0.2"/>
    <row r="62587" hidden="1" x14ac:dyDescent="0.2"/>
    <row r="62588" hidden="1" x14ac:dyDescent="0.2"/>
    <row r="62589" hidden="1" x14ac:dyDescent="0.2"/>
    <row r="62590" hidden="1" x14ac:dyDescent="0.2"/>
    <row r="62591" hidden="1" x14ac:dyDescent="0.2"/>
    <row r="62592" hidden="1" x14ac:dyDescent="0.2"/>
    <row r="62593" hidden="1" x14ac:dyDescent="0.2"/>
    <row r="62594" hidden="1" x14ac:dyDescent="0.2"/>
    <row r="62595" hidden="1" x14ac:dyDescent="0.2"/>
    <row r="62596" hidden="1" x14ac:dyDescent="0.2"/>
    <row r="62597" hidden="1" x14ac:dyDescent="0.2"/>
    <row r="62598" hidden="1" x14ac:dyDescent="0.2"/>
    <row r="62599" hidden="1" x14ac:dyDescent="0.2"/>
    <row r="62600" hidden="1" x14ac:dyDescent="0.2"/>
    <row r="62601" hidden="1" x14ac:dyDescent="0.2"/>
    <row r="62602" hidden="1" x14ac:dyDescent="0.2"/>
    <row r="62603" hidden="1" x14ac:dyDescent="0.2"/>
    <row r="62604" hidden="1" x14ac:dyDescent="0.2"/>
    <row r="62605" hidden="1" x14ac:dyDescent="0.2"/>
    <row r="62606" hidden="1" x14ac:dyDescent="0.2"/>
    <row r="62607" hidden="1" x14ac:dyDescent="0.2"/>
    <row r="62608" hidden="1" x14ac:dyDescent="0.2"/>
    <row r="62609" hidden="1" x14ac:dyDescent="0.2"/>
    <row r="62610" hidden="1" x14ac:dyDescent="0.2"/>
    <row r="62611" hidden="1" x14ac:dyDescent="0.2"/>
    <row r="62612" hidden="1" x14ac:dyDescent="0.2"/>
    <row r="62613" hidden="1" x14ac:dyDescent="0.2"/>
    <row r="62614" hidden="1" x14ac:dyDescent="0.2"/>
    <row r="62615" hidden="1" x14ac:dyDescent="0.2"/>
    <row r="62616" hidden="1" x14ac:dyDescent="0.2"/>
    <row r="62617" hidden="1" x14ac:dyDescent="0.2"/>
    <row r="62618" hidden="1" x14ac:dyDescent="0.2"/>
    <row r="62619" hidden="1" x14ac:dyDescent="0.2"/>
    <row r="62620" hidden="1" x14ac:dyDescent="0.2"/>
    <row r="62621" hidden="1" x14ac:dyDescent="0.2"/>
    <row r="62622" hidden="1" x14ac:dyDescent="0.2"/>
    <row r="62623" hidden="1" x14ac:dyDescent="0.2"/>
    <row r="62624" hidden="1" x14ac:dyDescent="0.2"/>
    <row r="62625" hidden="1" x14ac:dyDescent="0.2"/>
    <row r="62626" hidden="1" x14ac:dyDescent="0.2"/>
    <row r="62627" hidden="1" x14ac:dyDescent="0.2"/>
    <row r="62628" hidden="1" x14ac:dyDescent="0.2"/>
    <row r="62629" hidden="1" x14ac:dyDescent="0.2"/>
    <row r="62630" hidden="1" x14ac:dyDescent="0.2"/>
    <row r="62631" hidden="1" x14ac:dyDescent="0.2"/>
    <row r="62632" hidden="1" x14ac:dyDescent="0.2"/>
    <row r="62633" hidden="1" x14ac:dyDescent="0.2"/>
    <row r="62634" hidden="1" x14ac:dyDescent="0.2"/>
    <row r="62635" hidden="1" x14ac:dyDescent="0.2"/>
    <row r="62636" hidden="1" x14ac:dyDescent="0.2"/>
    <row r="62637" hidden="1" x14ac:dyDescent="0.2"/>
    <row r="62638" hidden="1" x14ac:dyDescent="0.2"/>
    <row r="62639" hidden="1" x14ac:dyDescent="0.2"/>
    <row r="62640" hidden="1" x14ac:dyDescent="0.2"/>
    <row r="62641" hidden="1" x14ac:dyDescent="0.2"/>
    <row r="62642" hidden="1" x14ac:dyDescent="0.2"/>
    <row r="62643" hidden="1" x14ac:dyDescent="0.2"/>
    <row r="62644" hidden="1" x14ac:dyDescent="0.2"/>
    <row r="62645" hidden="1" x14ac:dyDescent="0.2"/>
    <row r="62646" hidden="1" x14ac:dyDescent="0.2"/>
    <row r="62647" hidden="1" x14ac:dyDescent="0.2"/>
    <row r="62648" hidden="1" x14ac:dyDescent="0.2"/>
    <row r="62649" hidden="1" x14ac:dyDescent="0.2"/>
    <row r="62650" hidden="1" x14ac:dyDescent="0.2"/>
    <row r="62651" hidden="1" x14ac:dyDescent="0.2"/>
    <row r="62652" hidden="1" x14ac:dyDescent="0.2"/>
    <row r="62653" hidden="1" x14ac:dyDescent="0.2"/>
    <row r="62654" hidden="1" x14ac:dyDescent="0.2"/>
    <row r="62655" hidden="1" x14ac:dyDescent="0.2"/>
    <row r="62656" hidden="1" x14ac:dyDescent="0.2"/>
    <row r="62657" hidden="1" x14ac:dyDescent="0.2"/>
    <row r="62658" hidden="1" x14ac:dyDescent="0.2"/>
    <row r="62659" hidden="1" x14ac:dyDescent="0.2"/>
    <row r="62660" hidden="1" x14ac:dyDescent="0.2"/>
    <row r="62661" hidden="1" x14ac:dyDescent="0.2"/>
    <row r="62662" hidden="1" x14ac:dyDescent="0.2"/>
    <row r="62663" hidden="1" x14ac:dyDescent="0.2"/>
    <row r="62664" hidden="1" x14ac:dyDescent="0.2"/>
    <row r="62665" hidden="1" x14ac:dyDescent="0.2"/>
    <row r="62666" hidden="1" x14ac:dyDescent="0.2"/>
    <row r="62667" hidden="1" x14ac:dyDescent="0.2"/>
    <row r="62668" hidden="1" x14ac:dyDescent="0.2"/>
    <row r="62669" hidden="1" x14ac:dyDescent="0.2"/>
    <row r="62670" hidden="1" x14ac:dyDescent="0.2"/>
    <row r="62671" hidden="1" x14ac:dyDescent="0.2"/>
    <row r="62672" hidden="1" x14ac:dyDescent="0.2"/>
    <row r="62673" hidden="1" x14ac:dyDescent="0.2"/>
    <row r="62674" hidden="1" x14ac:dyDescent="0.2"/>
    <row r="62675" hidden="1" x14ac:dyDescent="0.2"/>
    <row r="62676" hidden="1" x14ac:dyDescent="0.2"/>
    <row r="62677" hidden="1" x14ac:dyDescent="0.2"/>
    <row r="62678" hidden="1" x14ac:dyDescent="0.2"/>
    <row r="62679" hidden="1" x14ac:dyDescent="0.2"/>
    <row r="62680" hidden="1" x14ac:dyDescent="0.2"/>
    <row r="62681" hidden="1" x14ac:dyDescent="0.2"/>
    <row r="62682" hidden="1" x14ac:dyDescent="0.2"/>
    <row r="62683" hidden="1" x14ac:dyDescent="0.2"/>
    <row r="62684" hidden="1" x14ac:dyDescent="0.2"/>
    <row r="62685" hidden="1" x14ac:dyDescent="0.2"/>
    <row r="62686" hidden="1" x14ac:dyDescent="0.2"/>
    <row r="62687" hidden="1" x14ac:dyDescent="0.2"/>
    <row r="62688" hidden="1" x14ac:dyDescent="0.2"/>
    <row r="62689" hidden="1" x14ac:dyDescent="0.2"/>
    <row r="62690" hidden="1" x14ac:dyDescent="0.2"/>
    <row r="62691" hidden="1" x14ac:dyDescent="0.2"/>
    <row r="62692" hidden="1" x14ac:dyDescent="0.2"/>
    <row r="62693" hidden="1" x14ac:dyDescent="0.2"/>
    <row r="62694" hidden="1" x14ac:dyDescent="0.2"/>
    <row r="62695" hidden="1" x14ac:dyDescent="0.2"/>
    <row r="62696" hidden="1" x14ac:dyDescent="0.2"/>
    <row r="62697" hidden="1" x14ac:dyDescent="0.2"/>
    <row r="62698" hidden="1" x14ac:dyDescent="0.2"/>
    <row r="62699" hidden="1" x14ac:dyDescent="0.2"/>
    <row r="62700" hidden="1" x14ac:dyDescent="0.2"/>
    <row r="62701" hidden="1" x14ac:dyDescent="0.2"/>
    <row r="62702" hidden="1" x14ac:dyDescent="0.2"/>
    <row r="62703" hidden="1" x14ac:dyDescent="0.2"/>
    <row r="62704" hidden="1" x14ac:dyDescent="0.2"/>
    <row r="62705" hidden="1" x14ac:dyDescent="0.2"/>
    <row r="62706" hidden="1" x14ac:dyDescent="0.2"/>
    <row r="62707" hidden="1" x14ac:dyDescent="0.2"/>
    <row r="62708" hidden="1" x14ac:dyDescent="0.2"/>
    <row r="62709" hidden="1" x14ac:dyDescent="0.2"/>
    <row r="62710" hidden="1" x14ac:dyDescent="0.2"/>
    <row r="62711" hidden="1" x14ac:dyDescent="0.2"/>
    <row r="62712" hidden="1" x14ac:dyDescent="0.2"/>
    <row r="62713" hidden="1" x14ac:dyDescent="0.2"/>
    <row r="62714" hidden="1" x14ac:dyDescent="0.2"/>
    <row r="62715" hidden="1" x14ac:dyDescent="0.2"/>
    <row r="62716" hidden="1" x14ac:dyDescent="0.2"/>
    <row r="62717" hidden="1" x14ac:dyDescent="0.2"/>
    <row r="62718" hidden="1" x14ac:dyDescent="0.2"/>
    <row r="62719" hidden="1" x14ac:dyDescent="0.2"/>
    <row r="62720" hidden="1" x14ac:dyDescent="0.2"/>
    <row r="62721" hidden="1" x14ac:dyDescent="0.2"/>
    <row r="62722" hidden="1" x14ac:dyDescent="0.2"/>
    <row r="62723" hidden="1" x14ac:dyDescent="0.2"/>
    <row r="62724" hidden="1" x14ac:dyDescent="0.2"/>
    <row r="62725" hidden="1" x14ac:dyDescent="0.2"/>
    <row r="62726" hidden="1" x14ac:dyDescent="0.2"/>
    <row r="62727" hidden="1" x14ac:dyDescent="0.2"/>
    <row r="62728" hidden="1" x14ac:dyDescent="0.2"/>
    <row r="62729" hidden="1" x14ac:dyDescent="0.2"/>
    <row r="62730" hidden="1" x14ac:dyDescent="0.2"/>
    <row r="62731" hidden="1" x14ac:dyDescent="0.2"/>
    <row r="62732" hidden="1" x14ac:dyDescent="0.2"/>
    <row r="62733" hidden="1" x14ac:dyDescent="0.2"/>
    <row r="62734" hidden="1" x14ac:dyDescent="0.2"/>
    <row r="62735" hidden="1" x14ac:dyDescent="0.2"/>
    <row r="62736" hidden="1" x14ac:dyDescent="0.2"/>
    <row r="62737" hidden="1" x14ac:dyDescent="0.2"/>
    <row r="62738" hidden="1" x14ac:dyDescent="0.2"/>
    <row r="62739" hidden="1" x14ac:dyDescent="0.2"/>
    <row r="62740" hidden="1" x14ac:dyDescent="0.2"/>
    <row r="62741" hidden="1" x14ac:dyDescent="0.2"/>
    <row r="62742" hidden="1" x14ac:dyDescent="0.2"/>
    <row r="62743" hidden="1" x14ac:dyDescent="0.2"/>
    <row r="62744" hidden="1" x14ac:dyDescent="0.2"/>
    <row r="62745" hidden="1" x14ac:dyDescent="0.2"/>
    <row r="62746" hidden="1" x14ac:dyDescent="0.2"/>
    <row r="62747" hidden="1" x14ac:dyDescent="0.2"/>
    <row r="62748" hidden="1" x14ac:dyDescent="0.2"/>
    <row r="62749" hidden="1" x14ac:dyDescent="0.2"/>
    <row r="62750" hidden="1" x14ac:dyDescent="0.2"/>
    <row r="62751" hidden="1" x14ac:dyDescent="0.2"/>
    <row r="62752" hidden="1" x14ac:dyDescent="0.2"/>
    <row r="62753" hidden="1" x14ac:dyDescent="0.2"/>
    <row r="62754" hidden="1" x14ac:dyDescent="0.2"/>
    <row r="62755" hidden="1" x14ac:dyDescent="0.2"/>
    <row r="62756" hidden="1" x14ac:dyDescent="0.2"/>
    <row r="62757" hidden="1" x14ac:dyDescent="0.2"/>
    <row r="62758" hidden="1" x14ac:dyDescent="0.2"/>
    <row r="62759" hidden="1" x14ac:dyDescent="0.2"/>
    <row r="62760" hidden="1" x14ac:dyDescent="0.2"/>
    <row r="62761" hidden="1" x14ac:dyDescent="0.2"/>
    <row r="62762" hidden="1" x14ac:dyDescent="0.2"/>
    <row r="62763" hidden="1" x14ac:dyDescent="0.2"/>
    <row r="62764" hidden="1" x14ac:dyDescent="0.2"/>
    <row r="62765" hidden="1" x14ac:dyDescent="0.2"/>
    <row r="62766" hidden="1" x14ac:dyDescent="0.2"/>
    <row r="62767" hidden="1" x14ac:dyDescent="0.2"/>
    <row r="62768" hidden="1" x14ac:dyDescent="0.2"/>
    <row r="62769" hidden="1" x14ac:dyDescent="0.2"/>
    <row r="62770" hidden="1" x14ac:dyDescent="0.2"/>
    <row r="62771" hidden="1" x14ac:dyDescent="0.2"/>
    <row r="62772" hidden="1" x14ac:dyDescent="0.2"/>
    <row r="62773" hidden="1" x14ac:dyDescent="0.2"/>
    <row r="62774" hidden="1" x14ac:dyDescent="0.2"/>
    <row r="62775" hidden="1" x14ac:dyDescent="0.2"/>
    <row r="62776" hidden="1" x14ac:dyDescent="0.2"/>
    <row r="62777" hidden="1" x14ac:dyDescent="0.2"/>
    <row r="62778" hidden="1" x14ac:dyDescent="0.2"/>
    <row r="62779" hidden="1" x14ac:dyDescent="0.2"/>
    <row r="62780" hidden="1" x14ac:dyDescent="0.2"/>
    <row r="62781" hidden="1" x14ac:dyDescent="0.2"/>
    <row r="62782" hidden="1" x14ac:dyDescent="0.2"/>
    <row r="62783" hidden="1" x14ac:dyDescent="0.2"/>
    <row r="62784" hidden="1" x14ac:dyDescent="0.2"/>
    <row r="62785" hidden="1" x14ac:dyDescent="0.2"/>
    <row r="62786" hidden="1" x14ac:dyDescent="0.2"/>
    <row r="62787" hidden="1" x14ac:dyDescent="0.2"/>
    <row r="62788" hidden="1" x14ac:dyDescent="0.2"/>
    <row r="62789" hidden="1" x14ac:dyDescent="0.2"/>
    <row r="62790" hidden="1" x14ac:dyDescent="0.2"/>
    <row r="62791" hidden="1" x14ac:dyDescent="0.2"/>
    <row r="62792" hidden="1" x14ac:dyDescent="0.2"/>
    <row r="62793" hidden="1" x14ac:dyDescent="0.2"/>
    <row r="62794" hidden="1" x14ac:dyDescent="0.2"/>
    <row r="62795" hidden="1" x14ac:dyDescent="0.2"/>
    <row r="62796" hidden="1" x14ac:dyDescent="0.2"/>
    <row r="62797" hidden="1" x14ac:dyDescent="0.2"/>
    <row r="62798" hidden="1" x14ac:dyDescent="0.2"/>
    <row r="62799" hidden="1" x14ac:dyDescent="0.2"/>
    <row r="62800" hidden="1" x14ac:dyDescent="0.2"/>
    <row r="62801" hidden="1" x14ac:dyDescent="0.2"/>
    <row r="62802" hidden="1" x14ac:dyDescent="0.2"/>
    <row r="62803" hidden="1" x14ac:dyDescent="0.2"/>
    <row r="62804" hidden="1" x14ac:dyDescent="0.2"/>
    <row r="62805" hidden="1" x14ac:dyDescent="0.2"/>
    <row r="62806" hidden="1" x14ac:dyDescent="0.2"/>
    <row r="62807" hidden="1" x14ac:dyDescent="0.2"/>
    <row r="62808" hidden="1" x14ac:dyDescent="0.2"/>
    <row r="62809" hidden="1" x14ac:dyDescent="0.2"/>
    <row r="62810" hidden="1" x14ac:dyDescent="0.2"/>
    <row r="62811" hidden="1" x14ac:dyDescent="0.2"/>
    <row r="62812" hidden="1" x14ac:dyDescent="0.2"/>
    <row r="62813" hidden="1" x14ac:dyDescent="0.2"/>
    <row r="62814" hidden="1" x14ac:dyDescent="0.2"/>
    <row r="62815" hidden="1" x14ac:dyDescent="0.2"/>
    <row r="62816" hidden="1" x14ac:dyDescent="0.2"/>
    <row r="62817" hidden="1" x14ac:dyDescent="0.2"/>
    <row r="62818" hidden="1" x14ac:dyDescent="0.2"/>
    <row r="62819" hidden="1" x14ac:dyDescent="0.2"/>
    <row r="62820" hidden="1" x14ac:dyDescent="0.2"/>
    <row r="62821" hidden="1" x14ac:dyDescent="0.2"/>
    <row r="62822" hidden="1" x14ac:dyDescent="0.2"/>
    <row r="62823" hidden="1" x14ac:dyDescent="0.2"/>
    <row r="62824" hidden="1" x14ac:dyDescent="0.2"/>
    <row r="62825" hidden="1" x14ac:dyDescent="0.2"/>
    <row r="62826" hidden="1" x14ac:dyDescent="0.2"/>
    <row r="62827" hidden="1" x14ac:dyDescent="0.2"/>
    <row r="62828" hidden="1" x14ac:dyDescent="0.2"/>
    <row r="62829" hidden="1" x14ac:dyDescent="0.2"/>
    <row r="62830" hidden="1" x14ac:dyDescent="0.2"/>
    <row r="62831" hidden="1" x14ac:dyDescent="0.2"/>
    <row r="62832" hidden="1" x14ac:dyDescent="0.2"/>
    <row r="62833" hidden="1" x14ac:dyDescent="0.2"/>
    <row r="62834" hidden="1" x14ac:dyDescent="0.2"/>
    <row r="62835" hidden="1" x14ac:dyDescent="0.2"/>
    <row r="62836" hidden="1" x14ac:dyDescent="0.2"/>
    <row r="62837" hidden="1" x14ac:dyDescent="0.2"/>
    <row r="62838" hidden="1" x14ac:dyDescent="0.2"/>
    <row r="62839" hidden="1" x14ac:dyDescent="0.2"/>
    <row r="62840" hidden="1" x14ac:dyDescent="0.2"/>
    <row r="62841" hidden="1" x14ac:dyDescent="0.2"/>
    <row r="62842" hidden="1" x14ac:dyDescent="0.2"/>
    <row r="62843" hidden="1" x14ac:dyDescent="0.2"/>
    <row r="62844" hidden="1" x14ac:dyDescent="0.2"/>
    <row r="62845" hidden="1" x14ac:dyDescent="0.2"/>
    <row r="62846" hidden="1" x14ac:dyDescent="0.2"/>
    <row r="62847" hidden="1" x14ac:dyDescent="0.2"/>
    <row r="62848" hidden="1" x14ac:dyDescent="0.2"/>
    <row r="62849" hidden="1" x14ac:dyDescent="0.2"/>
    <row r="62850" hidden="1" x14ac:dyDescent="0.2"/>
    <row r="62851" hidden="1" x14ac:dyDescent="0.2"/>
    <row r="62852" hidden="1" x14ac:dyDescent="0.2"/>
    <row r="62853" hidden="1" x14ac:dyDescent="0.2"/>
    <row r="62854" hidden="1" x14ac:dyDescent="0.2"/>
    <row r="62855" hidden="1" x14ac:dyDescent="0.2"/>
    <row r="62856" hidden="1" x14ac:dyDescent="0.2"/>
    <row r="62857" hidden="1" x14ac:dyDescent="0.2"/>
    <row r="62858" hidden="1" x14ac:dyDescent="0.2"/>
    <row r="62859" hidden="1" x14ac:dyDescent="0.2"/>
    <row r="62860" hidden="1" x14ac:dyDescent="0.2"/>
    <row r="62861" hidden="1" x14ac:dyDescent="0.2"/>
    <row r="62862" hidden="1" x14ac:dyDescent="0.2"/>
    <row r="62863" hidden="1" x14ac:dyDescent="0.2"/>
    <row r="62864" hidden="1" x14ac:dyDescent="0.2"/>
    <row r="62865" hidden="1" x14ac:dyDescent="0.2"/>
    <row r="62866" hidden="1" x14ac:dyDescent="0.2"/>
    <row r="62867" hidden="1" x14ac:dyDescent="0.2"/>
    <row r="62868" hidden="1" x14ac:dyDescent="0.2"/>
    <row r="62869" hidden="1" x14ac:dyDescent="0.2"/>
    <row r="62870" hidden="1" x14ac:dyDescent="0.2"/>
    <row r="62871" hidden="1" x14ac:dyDescent="0.2"/>
    <row r="62872" hidden="1" x14ac:dyDescent="0.2"/>
    <row r="62873" hidden="1" x14ac:dyDescent="0.2"/>
    <row r="62874" hidden="1" x14ac:dyDescent="0.2"/>
    <row r="62875" hidden="1" x14ac:dyDescent="0.2"/>
    <row r="62876" hidden="1" x14ac:dyDescent="0.2"/>
    <row r="62877" hidden="1" x14ac:dyDescent="0.2"/>
    <row r="62878" hidden="1" x14ac:dyDescent="0.2"/>
    <row r="62879" hidden="1" x14ac:dyDescent="0.2"/>
    <row r="62880" hidden="1" x14ac:dyDescent="0.2"/>
    <row r="62881" hidden="1" x14ac:dyDescent="0.2"/>
    <row r="62882" hidden="1" x14ac:dyDescent="0.2"/>
    <row r="62883" hidden="1" x14ac:dyDescent="0.2"/>
    <row r="62884" hidden="1" x14ac:dyDescent="0.2"/>
    <row r="62885" hidden="1" x14ac:dyDescent="0.2"/>
    <row r="62886" hidden="1" x14ac:dyDescent="0.2"/>
    <row r="62887" hidden="1" x14ac:dyDescent="0.2"/>
    <row r="62888" hidden="1" x14ac:dyDescent="0.2"/>
    <row r="62889" hidden="1" x14ac:dyDescent="0.2"/>
    <row r="62890" hidden="1" x14ac:dyDescent="0.2"/>
    <row r="62891" hidden="1" x14ac:dyDescent="0.2"/>
    <row r="62892" hidden="1" x14ac:dyDescent="0.2"/>
    <row r="62893" hidden="1" x14ac:dyDescent="0.2"/>
    <row r="62894" hidden="1" x14ac:dyDescent="0.2"/>
    <row r="62895" hidden="1" x14ac:dyDescent="0.2"/>
    <row r="62896" hidden="1" x14ac:dyDescent="0.2"/>
    <row r="62897" hidden="1" x14ac:dyDescent="0.2"/>
    <row r="62898" hidden="1" x14ac:dyDescent="0.2"/>
    <row r="62899" hidden="1" x14ac:dyDescent="0.2"/>
    <row r="62900" hidden="1" x14ac:dyDescent="0.2"/>
    <row r="62901" hidden="1" x14ac:dyDescent="0.2"/>
    <row r="62902" hidden="1" x14ac:dyDescent="0.2"/>
    <row r="62903" hidden="1" x14ac:dyDescent="0.2"/>
    <row r="62904" hidden="1" x14ac:dyDescent="0.2"/>
    <row r="62905" hidden="1" x14ac:dyDescent="0.2"/>
    <row r="62906" hidden="1" x14ac:dyDescent="0.2"/>
    <row r="62907" hidden="1" x14ac:dyDescent="0.2"/>
    <row r="62908" hidden="1" x14ac:dyDescent="0.2"/>
    <row r="62909" hidden="1" x14ac:dyDescent="0.2"/>
    <row r="62910" hidden="1" x14ac:dyDescent="0.2"/>
    <row r="62911" hidden="1" x14ac:dyDescent="0.2"/>
    <row r="62912" hidden="1" x14ac:dyDescent="0.2"/>
    <row r="62913" hidden="1" x14ac:dyDescent="0.2"/>
    <row r="62914" hidden="1" x14ac:dyDescent="0.2"/>
    <row r="62915" hidden="1" x14ac:dyDescent="0.2"/>
    <row r="62916" hidden="1" x14ac:dyDescent="0.2"/>
    <row r="62917" hidden="1" x14ac:dyDescent="0.2"/>
    <row r="62918" hidden="1" x14ac:dyDescent="0.2"/>
    <row r="62919" hidden="1" x14ac:dyDescent="0.2"/>
    <row r="62920" hidden="1" x14ac:dyDescent="0.2"/>
    <row r="62921" hidden="1" x14ac:dyDescent="0.2"/>
    <row r="62922" hidden="1" x14ac:dyDescent="0.2"/>
    <row r="62923" hidden="1" x14ac:dyDescent="0.2"/>
    <row r="62924" hidden="1" x14ac:dyDescent="0.2"/>
    <row r="62925" hidden="1" x14ac:dyDescent="0.2"/>
    <row r="62926" hidden="1" x14ac:dyDescent="0.2"/>
    <row r="62927" hidden="1" x14ac:dyDescent="0.2"/>
    <row r="62928" hidden="1" x14ac:dyDescent="0.2"/>
    <row r="62929" hidden="1" x14ac:dyDescent="0.2"/>
    <row r="62930" hidden="1" x14ac:dyDescent="0.2"/>
    <row r="62931" hidden="1" x14ac:dyDescent="0.2"/>
    <row r="62932" hidden="1" x14ac:dyDescent="0.2"/>
    <row r="62933" hidden="1" x14ac:dyDescent="0.2"/>
    <row r="62934" hidden="1" x14ac:dyDescent="0.2"/>
    <row r="62935" hidden="1" x14ac:dyDescent="0.2"/>
    <row r="62936" hidden="1" x14ac:dyDescent="0.2"/>
    <row r="62937" hidden="1" x14ac:dyDescent="0.2"/>
    <row r="62938" hidden="1" x14ac:dyDescent="0.2"/>
    <row r="62939" hidden="1" x14ac:dyDescent="0.2"/>
    <row r="62940" hidden="1" x14ac:dyDescent="0.2"/>
    <row r="62941" hidden="1" x14ac:dyDescent="0.2"/>
    <row r="62942" hidden="1" x14ac:dyDescent="0.2"/>
    <row r="62943" hidden="1" x14ac:dyDescent="0.2"/>
    <row r="62944" hidden="1" x14ac:dyDescent="0.2"/>
    <row r="62945" hidden="1" x14ac:dyDescent="0.2"/>
    <row r="62946" hidden="1" x14ac:dyDescent="0.2"/>
    <row r="62947" hidden="1" x14ac:dyDescent="0.2"/>
    <row r="62948" hidden="1" x14ac:dyDescent="0.2"/>
    <row r="62949" hidden="1" x14ac:dyDescent="0.2"/>
    <row r="62950" hidden="1" x14ac:dyDescent="0.2"/>
    <row r="62951" hidden="1" x14ac:dyDescent="0.2"/>
    <row r="62952" hidden="1" x14ac:dyDescent="0.2"/>
    <row r="62953" hidden="1" x14ac:dyDescent="0.2"/>
    <row r="62954" hidden="1" x14ac:dyDescent="0.2"/>
    <row r="62955" hidden="1" x14ac:dyDescent="0.2"/>
    <row r="62956" hidden="1" x14ac:dyDescent="0.2"/>
    <row r="62957" hidden="1" x14ac:dyDescent="0.2"/>
    <row r="62958" hidden="1" x14ac:dyDescent="0.2"/>
    <row r="62959" hidden="1" x14ac:dyDescent="0.2"/>
    <row r="62960" hidden="1" x14ac:dyDescent="0.2"/>
    <row r="62961" hidden="1" x14ac:dyDescent="0.2"/>
    <row r="62962" hidden="1" x14ac:dyDescent="0.2"/>
    <row r="62963" hidden="1" x14ac:dyDescent="0.2"/>
    <row r="62964" hidden="1" x14ac:dyDescent="0.2"/>
    <row r="62965" hidden="1" x14ac:dyDescent="0.2"/>
    <row r="62966" hidden="1" x14ac:dyDescent="0.2"/>
    <row r="62967" hidden="1" x14ac:dyDescent="0.2"/>
    <row r="62968" hidden="1" x14ac:dyDescent="0.2"/>
    <row r="62969" hidden="1" x14ac:dyDescent="0.2"/>
    <row r="62970" hidden="1" x14ac:dyDescent="0.2"/>
    <row r="62971" hidden="1" x14ac:dyDescent="0.2"/>
    <row r="62972" hidden="1" x14ac:dyDescent="0.2"/>
    <row r="62973" hidden="1" x14ac:dyDescent="0.2"/>
    <row r="62974" hidden="1" x14ac:dyDescent="0.2"/>
    <row r="62975" hidden="1" x14ac:dyDescent="0.2"/>
    <row r="62976" hidden="1" x14ac:dyDescent="0.2"/>
    <row r="62977" hidden="1" x14ac:dyDescent="0.2"/>
    <row r="62978" hidden="1" x14ac:dyDescent="0.2"/>
    <row r="62979" hidden="1" x14ac:dyDescent="0.2"/>
    <row r="62980" hidden="1" x14ac:dyDescent="0.2"/>
    <row r="62981" hidden="1" x14ac:dyDescent="0.2"/>
    <row r="62982" hidden="1" x14ac:dyDescent="0.2"/>
    <row r="62983" hidden="1" x14ac:dyDescent="0.2"/>
    <row r="62984" hidden="1" x14ac:dyDescent="0.2"/>
    <row r="62985" hidden="1" x14ac:dyDescent="0.2"/>
    <row r="62986" hidden="1" x14ac:dyDescent="0.2"/>
    <row r="62987" hidden="1" x14ac:dyDescent="0.2"/>
    <row r="62988" hidden="1" x14ac:dyDescent="0.2"/>
    <row r="62989" hidden="1" x14ac:dyDescent="0.2"/>
    <row r="62990" hidden="1" x14ac:dyDescent="0.2"/>
    <row r="62991" hidden="1" x14ac:dyDescent="0.2"/>
    <row r="62992" hidden="1" x14ac:dyDescent="0.2"/>
    <row r="62993" hidden="1" x14ac:dyDescent="0.2"/>
    <row r="62994" hidden="1" x14ac:dyDescent="0.2"/>
    <row r="62995" hidden="1" x14ac:dyDescent="0.2"/>
    <row r="62996" hidden="1" x14ac:dyDescent="0.2"/>
    <row r="62997" hidden="1" x14ac:dyDescent="0.2"/>
    <row r="62998" hidden="1" x14ac:dyDescent="0.2"/>
    <row r="62999" hidden="1" x14ac:dyDescent="0.2"/>
    <row r="63000" hidden="1" x14ac:dyDescent="0.2"/>
    <row r="63001" hidden="1" x14ac:dyDescent="0.2"/>
    <row r="63002" hidden="1" x14ac:dyDescent="0.2"/>
    <row r="63003" hidden="1" x14ac:dyDescent="0.2"/>
    <row r="63004" hidden="1" x14ac:dyDescent="0.2"/>
    <row r="63005" hidden="1" x14ac:dyDescent="0.2"/>
    <row r="63006" hidden="1" x14ac:dyDescent="0.2"/>
    <row r="63007" hidden="1" x14ac:dyDescent="0.2"/>
    <row r="63008" hidden="1" x14ac:dyDescent="0.2"/>
    <row r="63009" hidden="1" x14ac:dyDescent="0.2"/>
    <row r="63010" hidden="1" x14ac:dyDescent="0.2"/>
    <row r="63011" hidden="1" x14ac:dyDescent="0.2"/>
    <row r="63012" hidden="1" x14ac:dyDescent="0.2"/>
    <row r="63013" hidden="1" x14ac:dyDescent="0.2"/>
    <row r="63014" hidden="1" x14ac:dyDescent="0.2"/>
    <row r="63015" hidden="1" x14ac:dyDescent="0.2"/>
    <row r="63016" hidden="1" x14ac:dyDescent="0.2"/>
    <row r="63017" hidden="1" x14ac:dyDescent="0.2"/>
    <row r="63018" hidden="1" x14ac:dyDescent="0.2"/>
    <row r="63019" hidden="1" x14ac:dyDescent="0.2"/>
    <row r="63020" hidden="1" x14ac:dyDescent="0.2"/>
    <row r="63021" hidden="1" x14ac:dyDescent="0.2"/>
    <row r="63022" hidden="1" x14ac:dyDescent="0.2"/>
    <row r="63023" hidden="1" x14ac:dyDescent="0.2"/>
    <row r="63024" hidden="1" x14ac:dyDescent="0.2"/>
    <row r="63025" hidden="1" x14ac:dyDescent="0.2"/>
    <row r="63026" hidden="1" x14ac:dyDescent="0.2"/>
    <row r="63027" hidden="1" x14ac:dyDescent="0.2"/>
    <row r="63028" hidden="1" x14ac:dyDescent="0.2"/>
    <row r="63029" hidden="1" x14ac:dyDescent="0.2"/>
    <row r="63030" hidden="1" x14ac:dyDescent="0.2"/>
    <row r="63031" hidden="1" x14ac:dyDescent="0.2"/>
    <row r="63032" hidden="1" x14ac:dyDescent="0.2"/>
    <row r="63033" hidden="1" x14ac:dyDescent="0.2"/>
    <row r="63034" hidden="1" x14ac:dyDescent="0.2"/>
    <row r="63035" hidden="1" x14ac:dyDescent="0.2"/>
    <row r="63036" hidden="1" x14ac:dyDescent="0.2"/>
    <row r="63037" hidden="1" x14ac:dyDescent="0.2"/>
    <row r="63038" hidden="1" x14ac:dyDescent="0.2"/>
    <row r="63039" hidden="1" x14ac:dyDescent="0.2"/>
    <row r="63040" hidden="1" x14ac:dyDescent="0.2"/>
    <row r="63041" hidden="1" x14ac:dyDescent="0.2"/>
    <row r="63042" hidden="1" x14ac:dyDescent="0.2"/>
    <row r="63043" hidden="1" x14ac:dyDescent="0.2"/>
    <row r="63044" hidden="1" x14ac:dyDescent="0.2"/>
    <row r="63045" hidden="1" x14ac:dyDescent="0.2"/>
    <row r="63046" hidden="1" x14ac:dyDescent="0.2"/>
    <row r="63047" hidden="1" x14ac:dyDescent="0.2"/>
    <row r="63048" hidden="1" x14ac:dyDescent="0.2"/>
    <row r="63049" hidden="1" x14ac:dyDescent="0.2"/>
    <row r="63050" hidden="1" x14ac:dyDescent="0.2"/>
    <row r="63051" hidden="1" x14ac:dyDescent="0.2"/>
    <row r="63052" hidden="1" x14ac:dyDescent="0.2"/>
    <row r="63053" hidden="1" x14ac:dyDescent="0.2"/>
    <row r="63054" hidden="1" x14ac:dyDescent="0.2"/>
    <row r="63055" hidden="1" x14ac:dyDescent="0.2"/>
    <row r="63056" hidden="1" x14ac:dyDescent="0.2"/>
    <row r="63057" hidden="1" x14ac:dyDescent="0.2"/>
    <row r="63058" hidden="1" x14ac:dyDescent="0.2"/>
    <row r="63059" hidden="1" x14ac:dyDescent="0.2"/>
    <row r="63060" hidden="1" x14ac:dyDescent="0.2"/>
    <row r="63061" hidden="1" x14ac:dyDescent="0.2"/>
    <row r="63062" hidden="1" x14ac:dyDescent="0.2"/>
    <row r="63063" hidden="1" x14ac:dyDescent="0.2"/>
    <row r="63064" hidden="1" x14ac:dyDescent="0.2"/>
    <row r="63065" hidden="1" x14ac:dyDescent="0.2"/>
    <row r="63066" hidden="1" x14ac:dyDescent="0.2"/>
    <row r="63067" hidden="1" x14ac:dyDescent="0.2"/>
    <row r="63068" hidden="1" x14ac:dyDescent="0.2"/>
    <row r="63069" hidden="1" x14ac:dyDescent="0.2"/>
    <row r="63070" hidden="1" x14ac:dyDescent="0.2"/>
    <row r="63071" hidden="1" x14ac:dyDescent="0.2"/>
    <row r="63072" hidden="1" x14ac:dyDescent="0.2"/>
    <row r="63073" hidden="1" x14ac:dyDescent="0.2"/>
    <row r="63074" hidden="1" x14ac:dyDescent="0.2"/>
    <row r="63075" hidden="1" x14ac:dyDescent="0.2"/>
    <row r="63076" hidden="1" x14ac:dyDescent="0.2"/>
    <row r="63077" hidden="1" x14ac:dyDescent="0.2"/>
    <row r="63078" hidden="1" x14ac:dyDescent="0.2"/>
    <row r="63079" hidden="1" x14ac:dyDescent="0.2"/>
    <row r="63080" hidden="1" x14ac:dyDescent="0.2"/>
    <row r="63081" hidden="1" x14ac:dyDescent="0.2"/>
    <row r="63082" hidden="1" x14ac:dyDescent="0.2"/>
    <row r="63083" hidden="1" x14ac:dyDescent="0.2"/>
    <row r="63084" hidden="1" x14ac:dyDescent="0.2"/>
    <row r="63085" hidden="1" x14ac:dyDescent="0.2"/>
    <row r="63086" hidden="1" x14ac:dyDescent="0.2"/>
    <row r="63087" hidden="1" x14ac:dyDescent="0.2"/>
    <row r="63088" hidden="1" x14ac:dyDescent="0.2"/>
    <row r="63089" hidden="1" x14ac:dyDescent="0.2"/>
    <row r="63090" hidden="1" x14ac:dyDescent="0.2"/>
    <row r="63091" hidden="1" x14ac:dyDescent="0.2"/>
    <row r="63092" hidden="1" x14ac:dyDescent="0.2"/>
    <row r="63093" hidden="1" x14ac:dyDescent="0.2"/>
    <row r="63094" hidden="1" x14ac:dyDescent="0.2"/>
    <row r="63095" hidden="1" x14ac:dyDescent="0.2"/>
    <row r="63096" hidden="1" x14ac:dyDescent="0.2"/>
    <row r="63097" hidden="1" x14ac:dyDescent="0.2"/>
    <row r="63098" hidden="1" x14ac:dyDescent="0.2"/>
    <row r="63099" hidden="1" x14ac:dyDescent="0.2"/>
    <row r="63100" hidden="1" x14ac:dyDescent="0.2"/>
    <row r="63101" hidden="1" x14ac:dyDescent="0.2"/>
    <row r="63102" hidden="1" x14ac:dyDescent="0.2"/>
    <row r="63103" hidden="1" x14ac:dyDescent="0.2"/>
    <row r="63104" hidden="1" x14ac:dyDescent="0.2"/>
    <row r="63105" hidden="1" x14ac:dyDescent="0.2"/>
    <row r="63106" hidden="1" x14ac:dyDescent="0.2"/>
    <row r="63107" hidden="1" x14ac:dyDescent="0.2"/>
    <row r="63108" hidden="1" x14ac:dyDescent="0.2"/>
    <row r="63109" hidden="1" x14ac:dyDescent="0.2"/>
    <row r="63110" hidden="1" x14ac:dyDescent="0.2"/>
    <row r="63111" hidden="1" x14ac:dyDescent="0.2"/>
    <row r="63112" hidden="1" x14ac:dyDescent="0.2"/>
    <row r="63113" hidden="1" x14ac:dyDescent="0.2"/>
    <row r="63114" hidden="1" x14ac:dyDescent="0.2"/>
    <row r="63115" hidden="1" x14ac:dyDescent="0.2"/>
    <row r="63116" hidden="1" x14ac:dyDescent="0.2"/>
    <row r="63117" hidden="1" x14ac:dyDescent="0.2"/>
    <row r="63118" hidden="1" x14ac:dyDescent="0.2"/>
    <row r="63119" hidden="1" x14ac:dyDescent="0.2"/>
    <row r="63120" hidden="1" x14ac:dyDescent="0.2"/>
    <row r="63121" hidden="1" x14ac:dyDescent="0.2"/>
    <row r="63122" hidden="1" x14ac:dyDescent="0.2"/>
    <row r="63123" hidden="1" x14ac:dyDescent="0.2"/>
    <row r="63124" hidden="1" x14ac:dyDescent="0.2"/>
    <row r="63125" hidden="1" x14ac:dyDescent="0.2"/>
    <row r="63126" hidden="1" x14ac:dyDescent="0.2"/>
    <row r="63127" hidden="1" x14ac:dyDescent="0.2"/>
    <row r="63128" hidden="1" x14ac:dyDescent="0.2"/>
    <row r="63129" hidden="1" x14ac:dyDescent="0.2"/>
    <row r="63130" hidden="1" x14ac:dyDescent="0.2"/>
    <row r="63131" hidden="1" x14ac:dyDescent="0.2"/>
    <row r="63132" hidden="1" x14ac:dyDescent="0.2"/>
    <row r="63133" hidden="1" x14ac:dyDescent="0.2"/>
    <row r="63134" hidden="1" x14ac:dyDescent="0.2"/>
    <row r="63135" hidden="1" x14ac:dyDescent="0.2"/>
    <row r="63136" hidden="1" x14ac:dyDescent="0.2"/>
    <row r="63137" hidden="1" x14ac:dyDescent="0.2"/>
    <row r="63138" hidden="1" x14ac:dyDescent="0.2"/>
    <row r="63139" hidden="1" x14ac:dyDescent="0.2"/>
    <row r="63140" hidden="1" x14ac:dyDescent="0.2"/>
    <row r="63141" hidden="1" x14ac:dyDescent="0.2"/>
    <row r="63142" hidden="1" x14ac:dyDescent="0.2"/>
    <row r="63143" hidden="1" x14ac:dyDescent="0.2"/>
    <row r="63144" hidden="1" x14ac:dyDescent="0.2"/>
    <row r="63145" hidden="1" x14ac:dyDescent="0.2"/>
    <row r="63146" hidden="1" x14ac:dyDescent="0.2"/>
    <row r="63147" hidden="1" x14ac:dyDescent="0.2"/>
    <row r="63148" hidden="1" x14ac:dyDescent="0.2"/>
    <row r="63149" hidden="1" x14ac:dyDescent="0.2"/>
    <row r="63150" hidden="1" x14ac:dyDescent="0.2"/>
    <row r="63151" hidden="1" x14ac:dyDescent="0.2"/>
    <row r="63152" hidden="1" x14ac:dyDescent="0.2"/>
    <row r="63153" hidden="1" x14ac:dyDescent="0.2"/>
    <row r="63154" hidden="1" x14ac:dyDescent="0.2"/>
    <row r="63155" hidden="1" x14ac:dyDescent="0.2"/>
    <row r="63156" hidden="1" x14ac:dyDescent="0.2"/>
    <row r="63157" hidden="1" x14ac:dyDescent="0.2"/>
    <row r="63158" hidden="1" x14ac:dyDescent="0.2"/>
    <row r="63159" hidden="1" x14ac:dyDescent="0.2"/>
    <row r="63160" hidden="1" x14ac:dyDescent="0.2"/>
    <row r="63161" hidden="1" x14ac:dyDescent="0.2"/>
    <row r="63162" hidden="1" x14ac:dyDescent="0.2"/>
    <row r="63163" hidden="1" x14ac:dyDescent="0.2"/>
    <row r="63164" hidden="1" x14ac:dyDescent="0.2"/>
    <row r="63165" hidden="1" x14ac:dyDescent="0.2"/>
    <row r="63166" hidden="1" x14ac:dyDescent="0.2"/>
    <row r="63167" hidden="1" x14ac:dyDescent="0.2"/>
    <row r="63168" hidden="1" x14ac:dyDescent="0.2"/>
    <row r="63169" hidden="1" x14ac:dyDescent="0.2"/>
    <row r="63170" hidden="1" x14ac:dyDescent="0.2"/>
    <row r="63171" hidden="1" x14ac:dyDescent="0.2"/>
    <row r="63172" hidden="1" x14ac:dyDescent="0.2"/>
    <row r="63173" hidden="1" x14ac:dyDescent="0.2"/>
    <row r="63174" hidden="1" x14ac:dyDescent="0.2"/>
    <row r="63175" hidden="1" x14ac:dyDescent="0.2"/>
    <row r="63176" hidden="1" x14ac:dyDescent="0.2"/>
    <row r="63177" hidden="1" x14ac:dyDescent="0.2"/>
    <row r="63178" hidden="1" x14ac:dyDescent="0.2"/>
    <row r="63179" hidden="1" x14ac:dyDescent="0.2"/>
    <row r="63180" hidden="1" x14ac:dyDescent="0.2"/>
    <row r="63181" hidden="1" x14ac:dyDescent="0.2"/>
    <row r="63182" hidden="1" x14ac:dyDescent="0.2"/>
    <row r="63183" hidden="1" x14ac:dyDescent="0.2"/>
    <row r="63184" hidden="1" x14ac:dyDescent="0.2"/>
    <row r="63185" hidden="1" x14ac:dyDescent="0.2"/>
    <row r="63186" hidden="1" x14ac:dyDescent="0.2"/>
    <row r="63187" hidden="1" x14ac:dyDescent="0.2"/>
    <row r="63188" hidden="1" x14ac:dyDescent="0.2"/>
    <row r="63189" hidden="1" x14ac:dyDescent="0.2"/>
    <row r="63190" hidden="1" x14ac:dyDescent="0.2"/>
    <row r="63191" hidden="1" x14ac:dyDescent="0.2"/>
    <row r="63192" hidden="1" x14ac:dyDescent="0.2"/>
    <row r="63193" hidden="1" x14ac:dyDescent="0.2"/>
    <row r="63194" hidden="1" x14ac:dyDescent="0.2"/>
    <row r="63195" hidden="1" x14ac:dyDescent="0.2"/>
    <row r="63196" hidden="1" x14ac:dyDescent="0.2"/>
    <row r="63197" hidden="1" x14ac:dyDescent="0.2"/>
    <row r="63198" hidden="1" x14ac:dyDescent="0.2"/>
    <row r="63199" hidden="1" x14ac:dyDescent="0.2"/>
    <row r="63200" hidden="1" x14ac:dyDescent="0.2"/>
    <row r="63201" hidden="1" x14ac:dyDescent="0.2"/>
    <row r="63202" hidden="1" x14ac:dyDescent="0.2"/>
    <row r="63203" hidden="1" x14ac:dyDescent="0.2"/>
    <row r="63204" hidden="1" x14ac:dyDescent="0.2"/>
    <row r="63205" hidden="1" x14ac:dyDescent="0.2"/>
    <row r="63206" hidden="1" x14ac:dyDescent="0.2"/>
    <row r="63207" hidden="1" x14ac:dyDescent="0.2"/>
    <row r="63208" hidden="1" x14ac:dyDescent="0.2"/>
    <row r="63209" hidden="1" x14ac:dyDescent="0.2"/>
    <row r="63210" hidden="1" x14ac:dyDescent="0.2"/>
    <row r="63211" hidden="1" x14ac:dyDescent="0.2"/>
    <row r="63212" hidden="1" x14ac:dyDescent="0.2"/>
    <row r="63213" hidden="1" x14ac:dyDescent="0.2"/>
    <row r="63214" hidden="1" x14ac:dyDescent="0.2"/>
    <row r="63215" hidden="1" x14ac:dyDescent="0.2"/>
    <row r="63216" hidden="1" x14ac:dyDescent="0.2"/>
    <row r="63217" hidden="1" x14ac:dyDescent="0.2"/>
    <row r="63218" hidden="1" x14ac:dyDescent="0.2"/>
    <row r="63219" hidden="1" x14ac:dyDescent="0.2"/>
    <row r="63220" hidden="1" x14ac:dyDescent="0.2"/>
    <row r="63221" hidden="1" x14ac:dyDescent="0.2"/>
    <row r="63222" hidden="1" x14ac:dyDescent="0.2"/>
    <row r="63223" hidden="1" x14ac:dyDescent="0.2"/>
    <row r="63224" hidden="1" x14ac:dyDescent="0.2"/>
    <row r="63225" hidden="1" x14ac:dyDescent="0.2"/>
    <row r="63226" hidden="1" x14ac:dyDescent="0.2"/>
    <row r="63227" hidden="1" x14ac:dyDescent="0.2"/>
    <row r="63228" hidden="1" x14ac:dyDescent="0.2"/>
    <row r="63229" hidden="1" x14ac:dyDescent="0.2"/>
    <row r="63230" hidden="1" x14ac:dyDescent="0.2"/>
    <row r="63231" hidden="1" x14ac:dyDescent="0.2"/>
    <row r="63232" hidden="1" x14ac:dyDescent="0.2"/>
    <row r="63233" hidden="1" x14ac:dyDescent="0.2"/>
    <row r="63234" hidden="1" x14ac:dyDescent="0.2"/>
    <row r="63235" hidden="1" x14ac:dyDescent="0.2"/>
    <row r="63236" hidden="1" x14ac:dyDescent="0.2"/>
    <row r="63237" hidden="1" x14ac:dyDescent="0.2"/>
    <row r="63238" hidden="1" x14ac:dyDescent="0.2"/>
    <row r="63239" hidden="1" x14ac:dyDescent="0.2"/>
    <row r="63240" hidden="1" x14ac:dyDescent="0.2"/>
    <row r="63241" hidden="1" x14ac:dyDescent="0.2"/>
    <row r="63242" hidden="1" x14ac:dyDescent="0.2"/>
    <row r="63243" hidden="1" x14ac:dyDescent="0.2"/>
    <row r="63244" hidden="1" x14ac:dyDescent="0.2"/>
    <row r="63245" hidden="1" x14ac:dyDescent="0.2"/>
    <row r="63246" hidden="1" x14ac:dyDescent="0.2"/>
    <row r="63247" hidden="1" x14ac:dyDescent="0.2"/>
    <row r="63248" hidden="1" x14ac:dyDescent="0.2"/>
    <row r="63249" hidden="1" x14ac:dyDescent="0.2"/>
    <row r="63250" hidden="1" x14ac:dyDescent="0.2"/>
    <row r="63251" hidden="1" x14ac:dyDescent="0.2"/>
    <row r="63252" hidden="1" x14ac:dyDescent="0.2"/>
    <row r="63253" hidden="1" x14ac:dyDescent="0.2"/>
    <row r="63254" hidden="1" x14ac:dyDescent="0.2"/>
    <row r="63255" hidden="1" x14ac:dyDescent="0.2"/>
    <row r="63256" hidden="1" x14ac:dyDescent="0.2"/>
    <row r="63257" hidden="1" x14ac:dyDescent="0.2"/>
    <row r="63258" hidden="1" x14ac:dyDescent="0.2"/>
    <row r="63259" hidden="1" x14ac:dyDescent="0.2"/>
    <row r="63260" hidden="1" x14ac:dyDescent="0.2"/>
    <row r="63261" hidden="1" x14ac:dyDescent="0.2"/>
    <row r="63262" hidden="1" x14ac:dyDescent="0.2"/>
    <row r="63263" hidden="1" x14ac:dyDescent="0.2"/>
    <row r="63264" hidden="1" x14ac:dyDescent="0.2"/>
    <row r="63265" hidden="1" x14ac:dyDescent="0.2"/>
    <row r="63266" hidden="1" x14ac:dyDescent="0.2"/>
    <row r="63267" hidden="1" x14ac:dyDescent="0.2"/>
    <row r="63268" hidden="1" x14ac:dyDescent="0.2"/>
    <row r="63269" hidden="1" x14ac:dyDescent="0.2"/>
    <row r="63270" hidden="1" x14ac:dyDescent="0.2"/>
    <row r="63271" hidden="1" x14ac:dyDescent="0.2"/>
    <row r="63272" hidden="1" x14ac:dyDescent="0.2"/>
    <row r="63273" hidden="1" x14ac:dyDescent="0.2"/>
    <row r="63274" hidden="1" x14ac:dyDescent="0.2"/>
    <row r="63275" hidden="1" x14ac:dyDescent="0.2"/>
    <row r="63276" hidden="1" x14ac:dyDescent="0.2"/>
    <row r="63277" hidden="1" x14ac:dyDescent="0.2"/>
    <row r="63278" hidden="1" x14ac:dyDescent="0.2"/>
    <row r="63279" hidden="1" x14ac:dyDescent="0.2"/>
    <row r="63280" hidden="1" x14ac:dyDescent="0.2"/>
    <row r="63281" hidden="1" x14ac:dyDescent="0.2"/>
    <row r="63282" hidden="1" x14ac:dyDescent="0.2"/>
    <row r="63283" hidden="1" x14ac:dyDescent="0.2"/>
    <row r="63284" hidden="1" x14ac:dyDescent="0.2"/>
    <row r="63285" hidden="1" x14ac:dyDescent="0.2"/>
    <row r="63286" hidden="1" x14ac:dyDescent="0.2"/>
    <row r="63287" hidden="1" x14ac:dyDescent="0.2"/>
    <row r="63288" hidden="1" x14ac:dyDescent="0.2"/>
    <row r="63289" hidden="1" x14ac:dyDescent="0.2"/>
    <row r="63290" hidden="1" x14ac:dyDescent="0.2"/>
    <row r="63291" hidden="1" x14ac:dyDescent="0.2"/>
    <row r="63292" hidden="1" x14ac:dyDescent="0.2"/>
    <row r="63293" hidden="1" x14ac:dyDescent="0.2"/>
    <row r="63294" hidden="1" x14ac:dyDescent="0.2"/>
    <row r="63295" hidden="1" x14ac:dyDescent="0.2"/>
    <row r="63296" hidden="1" x14ac:dyDescent="0.2"/>
    <row r="63297" hidden="1" x14ac:dyDescent="0.2"/>
    <row r="63298" hidden="1" x14ac:dyDescent="0.2"/>
    <row r="63299" hidden="1" x14ac:dyDescent="0.2"/>
    <row r="63300" hidden="1" x14ac:dyDescent="0.2"/>
    <row r="63301" hidden="1" x14ac:dyDescent="0.2"/>
    <row r="63302" hidden="1" x14ac:dyDescent="0.2"/>
    <row r="63303" hidden="1" x14ac:dyDescent="0.2"/>
    <row r="63304" hidden="1" x14ac:dyDescent="0.2"/>
    <row r="63305" hidden="1" x14ac:dyDescent="0.2"/>
    <row r="63306" hidden="1" x14ac:dyDescent="0.2"/>
    <row r="63307" hidden="1" x14ac:dyDescent="0.2"/>
    <row r="63308" hidden="1" x14ac:dyDescent="0.2"/>
    <row r="63309" hidden="1" x14ac:dyDescent="0.2"/>
    <row r="63310" hidden="1" x14ac:dyDescent="0.2"/>
    <row r="63311" hidden="1" x14ac:dyDescent="0.2"/>
    <row r="63312" hidden="1" x14ac:dyDescent="0.2"/>
    <row r="63313" hidden="1" x14ac:dyDescent="0.2"/>
    <row r="63314" hidden="1" x14ac:dyDescent="0.2"/>
    <row r="63315" hidden="1" x14ac:dyDescent="0.2"/>
    <row r="63316" hidden="1" x14ac:dyDescent="0.2"/>
    <row r="63317" hidden="1" x14ac:dyDescent="0.2"/>
    <row r="63318" hidden="1" x14ac:dyDescent="0.2"/>
    <row r="63319" hidden="1" x14ac:dyDescent="0.2"/>
    <row r="63320" hidden="1" x14ac:dyDescent="0.2"/>
    <row r="63321" hidden="1" x14ac:dyDescent="0.2"/>
    <row r="63322" hidden="1" x14ac:dyDescent="0.2"/>
    <row r="63323" hidden="1" x14ac:dyDescent="0.2"/>
    <row r="63324" hidden="1" x14ac:dyDescent="0.2"/>
    <row r="63325" hidden="1" x14ac:dyDescent="0.2"/>
    <row r="63326" hidden="1" x14ac:dyDescent="0.2"/>
    <row r="63327" hidden="1" x14ac:dyDescent="0.2"/>
    <row r="63328" hidden="1" x14ac:dyDescent="0.2"/>
    <row r="63329" hidden="1" x14ac:dyDescent="0.2"/>
    <row r="63330" hidden="1" x14ac:dyDescent="0.2"/>
    <row r="63331" hidden="1" x14ac:dyDescent="0.2"/>
    <row r="63332" hidden="1" x14ac:dyDescent="0.2"/>
    <row r="63333" hidden="1" x14ac:dyDescent="0.2"/>
    <row r="63334" hidden="1" x14ac:dyDescent="0.2"/>
    <row r="63335" hidden="1" x14ac:dyDescent="0.2"/>
    <row r="63336" hidden="1" x14ac:dyDescent="0.2"/>
    <row r="63337" hidden="1" x14ac:dyDescent="0.2"/>
    <row r="63338" hidden="1" x14ac:dyDescent="0.2"/>
    <row r="63339" hidden="1" x14ac:dyDescent="0.2"/>
    <row r="63340" hidden="1" x14ac:dyDescent="0.2"/>
    <row r="63341" hidden="1" x14ac:dyDescent="0.2"/>
    <row r="63342" hidden="1" x14ac:dyDescent="0.2"/>
    <row r="63343" hidden="1" x14ac:dyDescent="0.2"/>
    <row r="63344" hidden="1" x14ac:dyDescent="0.2"/>
    <row r="63345" hidden="1" x14ac:dyDescent="0.2"/>
    <row r="63346" hidden="1" x14ac:dyDescent="0.2"/>
    <row r="63347" hidden="1" x14ac:dyDescent="0.2"/>
    <row r="63348" hidden="1" x14ac:dyDescent="0.2"/>
    <row r="63349" hidden="1" x14ac:dyDescent="0.2"/>
    <row r="63350" hidden="1" x14ac:dyDescent="0.2"/>
    <row r="63351" hidden="1" x14ac:dyDescent="0.2"/>
    <row r="63352" hidden="1" x14ac:dyDescent="0.2"/>
    <row r="63353" hidden="1" x14ac:dyDescent="0.2"/>
    <row r="63354" hidden="1" x14ac:dyDescent="0.2"/>
    <row r="63355" hidden="1" x14ac:dyDescent="0.2"/>
    <row r="63356" hidden="1" x14ac:dyDescent="0.2"/>
    <row r="63357" hidden="1" x14ac:dyDescent="0.2"/>
    <row r="63358" hidden="1" x14ac:dyDescent="0.2"/>
    <row r="63359" hidden="1" x14ac:dyDescent="0.2"/>
    <row r="63360" hidden="1" x14ac:dyDescent="0.2"/>
    <row r="63361" hidden="1" x14ac:dyDescent="0.2"/>
    <row r="63362" hidden="1" x14ac:dyDescent="0.2"/>
    <row r="63363" hidden="1" x14ac:dyDescent="0.2"/>
    <row r="63364" hidden="1" x14ac:dyDescent="0.2"/>
    <row r="63365" hidden="1" x14ac:dyDescent="0.2"/>
    <row r="63366" hidden="1" x14ac:dyDescent="0.2"/>
    <row r="63367" hidden="1" x14ac:dyDescent="0.2"/>
    <row r="63368" hidden="1" x14ac:dyDescent="0.2"/>
    <row r="63369" hidden="1" x14ac:dyDescent="0.2"/>
    <row r="63370" hidden="1" x14ac:dyDescent="0.2"/>
    <row r="63371" hidden="1" x14ac:dyDescent="0.2"/>
    <row r="63372" hidden="1" x14ac:dyDescent="0.2"/>
    <row r="63373" hidden="1" x14ac:dyDescent="0.2"/>
    <row r="63374" hidden="1" x14ac:dyDescent="0.2"/>
    <row r="63375" hidden="1" x14ac:dyDescent="0.2"/>
    <row r="63376" hidden="1" x14ac:dyDescent="0.2"/>
    <row r="63377" hidden="1" x14ac:dyDescent="0.2"/>
    <row r="63378" hidden="1" x14ac:dyDescent="0.2"/>
    <row r="63379" hidden="1" x14ac:dyDescent="0.2"/>
    <row r="63380" hidden="1" x14ac:dyDescent="0.2"/>
    <row r="63381" hidden="1" x14ac:dyDescent="0.2"/>
    <row r="63382" hidden="1" x14ac:dyDescent="0.2"/>
    <row r="63383" hidden="1" x14ac:dyDescent="0.2"/>
    <row r="63384" hidden="1" x14ac:dyDescent="0.2"/>
    <row r="63385" hidden="1" x14ac:dyDescent="0.2"/>
    <row r="63386" hidden="1" x14ac:dyDescent="0.2"/>
    <row r="63387" hidden="1" x14ac:dyDescent="0.2"/>
    <row r="63388" hidden="1" x14ac:dyDescent="0.2"/>
    <row r="63389" hidden="1" x14ac:dyDescent="0.2"/>
    <row r="63390" hidden="1" x14ac:dyDescent="0.2"/>
    <row r="63391" hidden="1" x14ac:dyDescent="0.2"/>
    <row r="63392" hidden="1" x14ac:dyDescent="0.2"/>
    <row r="63393" hidden="1" x14ac:dyDescent="0.2"/>
    <row r="63394" hidden="1" x14ac:dyDescent="0.2"/>
    <row r="63395" hidden="1" x14ac:dyDescent="0.2"/>
    <row r="63396" hidden="1" x14ac:dyDescent="0.2"/>
    <row r="63397" hidden="1" x14ac:dyDescent="0.2"/>
    <row r="63398" hidden="1" x14ac:dyDescent="0.2"/>
    <row r="63399" hidden="1" x14ac:dyDescent="0.2"/>
    <row r="63400" hidden="1" x14ac:dyDescent="0.2"/>
    <row r="63401" hidden="1" x14ac:dyDescent="0.2"/>
    <row r="63402" hidden="1" x14ac:dyDescent="0.2"/>
    <row r="63403" hidden="1" x14ac:dyDescent="0.2"/>
    <row r="63404" hidden="1" x14ac:dyDescent="0.2"/>
    <row r="63405" hidden="1" x14ac:dyDescent="0.2"/>
    <row r="63406" hidden="1" x14ac:dyDescent="0.2"/>
    <row r="63407" hidden="1" x14ac:dyDescent="0.2"/>
    <row r="63408" hidden="1" x14ac:dyDescent="0.2"/>
    <row r="63409" hidden="1" x14ac:dyDescent="0.2"/>
    <row r="63410" hidden="1" x14ac:dyDescent="0.2"/>
    <row r="63411" hidden="1" x14ac:dyDescent="0.2"/>
    <row r="63412" hidden="1" x14ac:dyDescent="0.2"/>
    <row r="63413" hidden="1" x14ac:dyDescent="0.2"/>
    <row r="63414" hidden="1" x14ac:dyDescent="0.2"/>
    <row r="63415" hidden="1" x14ac:dyDescent="0.2"/>
    <row r="63416" hidden="1" x14ac:dyDescent="0.2"/>
    <row r="63417" hidden="1" x14ac:dyDescent="0.2"/>
    <row r="63418" hidden="1" x14ac:dyDescent="0.2"/>
    <row r="63419" hidden="1" x14ac:dyDescent="0.2"/>
    <row r="63420" hidden="1" x14ac:dyDescent="0.2"/>
    <row r="63421" hidden="1" x14ac:dyDescent="0.2"/>
    <row r="63422" hidden="1" x14ac:dyDescent="0.2"/>
    <row r="63423" hidden="1" x14ac:dyDescent="0.2"/>
    <row r="63424" hidden="1" x14ac:dyDescent="0.2"/>
    <row r="63425" hidden="1" x14ac:dyDescent="0.2"/>
    <row r="63426" hidden="1" x14ac:dyDescent="0.2"/>
    <row r="63427" hidden="1" x14ac:dyDescent="0.2"/>
    <row r="63428" hidden="1" x14ac:dyDescent="0.2"/>
    <row r="63429" hidden="1" x14ac:dyDescent="0.2"/>
    <row r="63430" hidden="1" x14ac:dyDescent="0.2"/>
    <row r="63431" hidden="1" x14ac:dyDescent="0.2"/>
    <row r="63432" hidden="1" x14ac:dyDescent="0.2"/>
    <row r="63433" hidden="1" x14ac:dyDescent="0.2"/>
    <row r="63434" hidden="1" x14ac:dyDescent="0.2"/>
    <row r="63435" hidden="1" x14ac:dyDescent="0.2"/>
    <row r="63436" hidden="1" x14ac:dyDescent="0.2"/>
    <row r="63437" hidden="1" x14ac:dyDescent="0.2"/>
    <row r="63438" hidden="1" x14ac:dyDescent="0.2"/>
    <row r="63439" hidden="1" x14ac:dyDescent="0.2"/>
    <row r="63440" hidden="1" x14ac:dyDescent="0.2"/>
    <row r="63441" hidden="1" x14ac:dyDescent="0.2"/>
    <row r="63442" hidden="1" x14ac:dyDescent="0.2"/>
    <row r="63443" hidden="1" x14ac:dyDescent="0.2"/>
    <row r="63444" hidden="1" x14ac:dyDescent="0.2"/>
    <row r="63445" hidden="1" x14ac:dyDescent="0.2"/>
    <row r="63446" hidden="1" x14ac:dyDescent="0.2"/>
    <row r="63447" hidden="1" x14ac:dyDescent="0.2"/>
    <row r="63448" hidden="1" x14ac:dyDescent="0.2"/>
    <row r="63449" hidden="1" x14ac:dyDescent="0.2"/>
    <row r="63450" hidden="1" x14ac:dyDescent="0.2"/>
    <row r="63451" hidden="1" x14ac:dyDescent="0.2"/>
    <row r="63452" hidden="1" x14ac:dyDescent="0.2"/>
    <row r="63453" hidden="1" x14ac:dyDescent="0.2"/>
    <row r="63454" hidden="1" x14ac:dyDescent="0.2"/>
    <row r="63455" hidden="1" x14ac:dyDescent="0.2"/>
    <row r="63456" hidden="1" x14ac:dyDescent="0.2"/>
    <row r="63457" hidden="1" x14ac:dyDescent="0.2"/>
    <row r="63458" hidden="1" x14ac:dyDescent="0.2"/>
    <row r="63459" hidden="1" x14ac:dyDescent="0.2"/>
    <row r="63460" hidden="1" x14ac:dyDescent="0.2"/>
    <row r="63461" hidden="1" x14ac:dyDescent="0.2"/>
    <row r="63462" hidden="1" x14ac:dyDescent="0.2"/>
    <row r="63463" hidden="1" x14ac:dyDescent="0.2"/>
    <row r="63464" hidden="1" x14ac:dyDescent="0.2"/>
    <row r="63465" hidden="1" x14ac:dyDescent="0.2"/>
    <row r="63466" hidden="1" x14ac:dyDescent="0.2"/>
    <row r="63467" hidden="1" x14ac:dyDescent="0.2"/>
    <row r="63468" hidden="1" x14ac:dyDescent="0.2"/>
    <row r="63469" hidden="1" x14ac:dyDescent="0.2"/>
    <row r="63470" hidden="1" x14ac:dyDescent="0.2"/>
    <row r="63471" hidden="1" x14ac:dyDescent="0.2"/>
    <row r="63472" hidden="1" x14ac:dyDescent="0.2"/>
    <row r="63473" hidden="1" x14ac:dyDescent="0.2"/>
    <row r="63474" hidden="1" x14ac:dyDescent="0.2"/>
    <row r="63475" hidden="1" x14ac:dyDescent="0.2"/>
    <row r="63476" hidden="1" x14ac:dyDescent="0.2"/>
    <row r="63477" hidden="1" x14ac:dyDescent="0.2"/>
    <row r="63478" hidden="1" x14ac:dyDescent="0.2"/>
    <row r="63479" hidden="1" x14ac:dyDescent="0.2"/>
    <row r="63480" hidden="1" x14ac:dyDescent="0.2"/>
    <row r="63481" hidden="1" x14ac:dyDescent="0.2"/>
    <row r="63482" hidden="1" x14ac:dyDescent="0.2"/>
    <row r="63483" hidden="1" x14ac:dyDescent="0.2"/>
    <row r="63484" hidden="1" x14ac:dyDescent="0.2"/>
    <row r="63485" hidden="1" x14ac:dyDescent="0.2"/>
    <row r="63486" hidden="1" x14ac:dyDescent="0.2"/>
    <row r="63487" hidden="1" x14ac:dyDescent="0.2"/>
    <row r="63488" hidden="1" x14ac:dyDescent="0.2"/>
    <row r="63489" hidden="1" x14ac:dyDescent="0.2"/>
    <row r="63490" hidden="1" x14ac:dyDescent="0.2"/>
    <row r="63491" hidden="1" x14ac:dyDescent="0.2"/>
    <row r="63492" hidden="1" x14ac:dyDescent="0.2"/>
    <row r="63493" hidden="1" x14ac:dyDescent="0.2"/>
    <row r="63494" hidden="1" x14ac:dyDescent="0.2"/>
    <row r="63495" hidden="1" x14ac:dyDescent="0.2"/>
    <row r="63496" hidden="1" x14ac:dyDescent="0.2"/>
    <row r="63497" hidden="1" x14ac:dyDescent="0.2"/>
    <row r="63498" hidden="1" x14ac:dyDescent="0.2"/>
    <row r="63499" hidden="1" x14ac:dyDescent="0.2"/>
    <row r="63500" hidden="1" x14ac:dyDescent="0.2"/>
    <row r="63501" hidden="1" x14ac:dyDescent="0.2"/>
    <row r="63502" hidden="1" x14ac:dyDescent="0.2"/>
    <row r="63503" hidden="1" x14ac:dyDescent="0.2"/>
    <row r="63504" hidden="1" x14ac:dyDescent="0.2"/>
    <row r="63505" hidden="1" x14ac:dyDescent="0.2"/>
    <row r="63506" hidden="1" x14ac:dyDescent="0.2"/>
    <row r="63507" hidden="1" x14ac:dyDescent="0.2"/>
    <row r="63508" hidden="1" x14ac:dyDescent="0.2"/>
    <row r="63509" hidden="1" x14ac:dyDescent="0.2"/>
    <row r="63510" hidden="1" x14ac:dyDescent="0.2"/>
    <row r="63511" hidden="1" x14ac:dyDescent="0.2"/>
    <row r="63512" hidden="1" x14ac:dyDescent="0.2"/>
    <row r="63513" hidden="1" x14ac:dyDescent="0.2"/>
    <row r="63514" hidden="1" x14ac:dyDescent="0.2"/>
    <row r="63515" hidden="1" x14ac:dyDescent="0.2"/>
    <row r="63516" hidden="1" x14ac:dyDescent="0.2"/>
    <row r="63517" hidden="1" x14ac:dyDescent="0.2"/>
    <row r="63518" hidden="1" x14ac:dyDescent="0.2"/>
    <row r="63519" hidden="1" x14ac:dyDescent="0.2"/>
    <row r="63520" hidden="1" x14ac:dyDescent="0.2"/>
    <row r="63521" hidden="1" x14ac:dyDescent="0.2"/>
    <row r="63522" hidden="1" x14ac:dyDescent="0.2"/>
    <row r="63523" hidden="1" x14ac:dyDescent="0.2"/>
    <row r="63524" hidden="1" x14ac:dyDescent="0.2"/>
    <row r="63525" hidden="1" x14ac:dyDescent="0.2"/>
    <row r="63526" hidden="1" x14ac:dyDescent="0.2"/>
    <row r="63527" hidden="1" x14ac:dyDescent="0.2"/>
    <row r="63528" hidden="1" x14ac:dyDescent="0.2"/>
    <row r="63529" hidden="1" x14ac:dyDescent="0.2"/>
    <row r="63530" hidden="1" x14ac:dyDescent="0.2"/>
    <row r="63531" hidden="1" x14ac:dyDescent="0.2"/>
    <row r="63532" hidden="1" x14ac:dyDescent="0.2"/>
    <row r="63533" hidden="1" x14ac:dyDescent="0.2"/>
    <row r="63534" hidden="1" x14ac:dyDescent="0.2"/>
    <row r="63535" hidden="1" x14ac:dyDescent="0.2"/>
    <row r="63536" hidden="1" x14ac:dyDescent="0.2"/>
    <row r="63537" hidden="1" x14ac:dyDescent="0.2"/>
    <row r="63538" hidden="1" x14ac:dyDescent="0.2"/>
    <row r="63539" hidden="1" x14ac:dyDescent="0.2"/>
    <row r="63540" hidden="1" x14ac:dyDescent="0.2"/>
    <row r="63541" hidden="1" x14ac:dyDescent="0.2"/>
    <row r="63542" hidden="1" x14ac:dyDescent="0.2"/>
    <row r="63543" hidden="1" x14ac:dyDescent="0.2"/>
    <row r="63544" hidden="1" x14ac:dyDescent="0.2"/>
    <row r="63545" hidden="1" x14ac:dyDescent="0.2"/>
    <row r="63546" hidden="1" x14ac:dyDescent="0.2"/>
    <row r="63547" hidden="1" x14ac:dyDescent="0.2"/>
    <row r="63548" hidden="1" x14ac:dyDescent="0.2"/>
    <row r="63549" hidden="1" x14ac:dyDescent="0.2"/>
    <row r="63550" hidden="1" x14ac:dyDescent="0.2"/>
    <row r="63551" hidden="1" x14ac:dyDescent="0.2"/>
    <row r="63552" hidden="1" x14ac:dyDescent="0.2"/>
    <row r="63553" hidden="1" x14ac:dyDescent="0.2"/>
    <row r="63554" hidden="1" x14ac:dyDescent="0.2"/>
    <row r="63555" hidden="1" x14ac:dyDescent="0.2"/>
    <row r="63556" hidden="1" x14ac:dyDescent="0.2"/>
    <row r="63557" hidden="1" x14ac:dyDescent="0.2"/>
    <row r="63558" hidden="1" x14ac:dyDescent="0.2"/>
    <row r="63559" hidden="1" x14ac:dyDescent="0.2"/>
    <row r="63560" hidden="1" x14ac:dyDescent="0.2"/>
    <row r="63561" hidden="1" x14ac:dyDescent="0.2"/>
    <row r="63562" hidden="1" x14ac:dyDescent="0.2"/>
    <row r="63563" hidden="1" x14ac:dyDescent="0.2"/>
    <row r="63564" hidden="1" x14ac:dyDescent="0.2"/>
    <row r="63565" hidden="1" x14ac:dyDescent="0.2"/>
    <row r="63566" hidden="1" x14ac:dyDescent="0.2"/>
    <row r="63567" hidden="1" x14ac:dyDescent="0.2"/>
    <row r="63568" hidden="1" x14ac:dyDescent="0.2"/>
    <row r="63569" hidden="1" x14ac:dyDescent="0.2"/>
    <row r="63570" hidden="1" x14ac:dyDescent="0.2"/>
    <row r="63571" hidden="1" x14ac:dyDescent="0.2"/>
    <row r="63572" hidden="1" x14ac:dyDescent="0.2"/>
    <row r="63573" hidden="1" x14ac:dyDescent="0.2"/>
    <row r="63574" hidden="1" x14ac:dyDescent="0.2"/>
    <row r="63575" hidden="1" x14ac:dyDescent="0.2"/>
    <row r="63576" hidden="1" x14ac:dyDescent="0.2"/>
    <row r="63577" hidden="1" x14ac:dyDescent="0.2"/>
    <row r="63578" hidden="1" x14ac:dyDescent="0.2"/>
    <row r="63579" hidden="1" x14ac:dyDescent="0.2"/>
    <row r="63580" hidden="1" x14ac:dyDescent="0.2"/>
    <row r="63581" hidden="1" x14ac:dyDescent="0.2"/>
    <row r="63582" hidden="1" x14ac:dyDescent="0.2"/>
    <row r="63583" hidden="1" x14ac:dyDescent="0.2"/>
    <row r="63584" hidden="1" x14ac:dyDescent="0.2"/>
    <row r="63585" hidden="1" x14ac:dyDescent="0.2"/>
    <row r="63586" hidden="1" x14ac:dyDescent="0.2"/>
    <row r="63587" hidden="1" x14ac:dyDescent="0.2"/>
    <row r="63588" hidden="1" x14ac:dyDescent="0.2"/>
    <row r="63589" hidden="1" x14ac:dyDescent="0.2"/>
    <row r="63590" hidden="1" x14ac:dyDescent="0.2"/>
    <row r="63591" hidden="1" x14ac:dyDescent="0.2"/>
    <row r="63592" hidden="1" x14ac:dyDescent="0.2"/>
    <row r="63593" hidden="1" x14ac:dyDescent="0.2"/>
    <row r="63594" hidden="1" x14ac:dyDescent="0.2"/>
    <row r="63595" hidden="1" x14ac:dyDescent="0.2"/>
    <row r="63596" hidden="1" x14ac:dyDescent="0.2"/>
    <row r="63597" hidden="1" x14ac:dyDescent="0.2"/>
    <row r="63598" hidden="1" x14ac:dyDescent="0.2"/>
    <row r="63599" hidden="1" x14ac:dyDescent="0.2"/>
    <row r="63600" hidden="1" x14ac:dyDescent="0.2"/>
    <row r="63601" hidden="1" x14ac:dyDescent="0.2"/>
    <row r="63602" hidden="1" x14ac:dyDescent="0.2"/>
    <row r="63603" hidden="1" x14ac:dyDescent="0.2"/>
    <row r="63604" hidden="1" x14ac:dyDescent="0.2"/>
    <row r="63605" hidden="1" x14ac:dyDescent="0.2"/>
    <row r="63606" hidden="1" x14ac:dyDescent="0.2"/>
    <row r="63607" hidden="1" x14ac:dyDescent="0.2"/>
    <row r="63608" hidden="1" x14ac:dyDescent="0.2"/>
    <row r="63609" hidden="1" x14ac:dyDescent="0.2"/>
    <row r="63610" hidden="1" x14ac:dyDescent="0.2"/>
    <row r="63611" hidden="1" x14ac:dyDescent="0.2"/>
    <row r="63612" hidden="1" x14ac:dyDescent="0.2"/>
    <row r="63613" hidden="1" x14ac:dyDescent="0.2"/>
    <row r="63614" hidden="1" x14ac:dyDescent="0.2"/>
    <row r="63615" hidden="1" x14ac:dyDescent="0.2"/>
    <row r="63616" hidden="1" x14ac:dyDescent="0.2"/>
    <row r="63617" hidden="1" x14ac:dyDescent="0.2"/>
    <row r="63618" hidden="1" x14ac:dyDescent="0.2"/>
    <row r="63619" hidden="1" x14ac:dyDescent="0.2"/>
    <row r="63620" hidden="1" x14ac:dyDescent="0.2"/>
    <row r="63621" hidden="1" x14ac:dyDescent="0.2"/>
    <row r="63622" hidden="1" x14ac:dyDescent="0.2"/>
    <row r="63623" hidden="1" x14ac:dyDescent="0.2"/>
    <row r="63624" hidden="1" x14ac:dyDescent="0.2"/>
    <row r="63625" hidden="1" x14ac:dyDescent="0.2"/>
    <row r="63626" hidden="1" x14ac:dyDescent="0.2"/>
    <row r="63627" hidden="1" x14ac:dyDescent="0.2"/>
    <row r="63628" hidden="1" x14ac:dyDescent="0.2"/>
    <row r="63629" hidden="1" x14ac:dyDescent="0.2"/>
    <row r="63630" hidden="1" x14ac:dyDescent="0.2"/>
    <row r="63631" hidden="1" x14ac:dyDescent="0.2"/>
    <row r="63632" hidden="1" x14ac:dyDescent="0.2"/>
    <row r="63633" hidden="1" x14ac:dyDescent="0.2"/>
    <row r="63634" hidden="1" x14ac:dyDescent="0.2"/>
    <row r="63635" hidden="1" x14ac:dyDescent="0.2"/>
    <row r="63636" hidden="1" x14ac:dyDescent="0.2"/>
    <row r="63637" hidden="1" x14ac:dyDescent="0.2"/>
    <row r="63638" hidden="1" x14ac:dyDescent="0.2"/>
    <row r="63639" hidden="1" x14ac:dyDescent="0.2"/>
    <row r="63640" hidden="1" x14ac:dyDescent="0.2"/>
    <row r="63641" hidden="1" x14ac:dyDescent="0.2"/>
    <row r="63642" hidden="1" x14ac:dyDescent="0.2"/>
    <row r="63643" hidden="1" x14ac:dyDescent="0.2"/>
    <row r="63644" hidden="1" x14ac:dyDescent="0.2"/>
    <row r="63645" hidden="1" x14ac:dyDescent="0.2"/>
    <row r="63646" hidden="1" x14ac:dyDescent="0.2"/>
    <row r="63647" hidden="1" x14ac:dyDescent="0.2"/>
    <row r="63648" hidden="1" x14ac:dyDescent="0.2"/>
    <row r="63649" hidden="1" x14ac:dyDescent="0.2"/>
    <row r="63650" hidden="1" x14ac:dyDescent="0.2"/>
    <row r="63651" hidden="1" x14ac:dyDescent="0.2"/>
    <row r="63652" hidden="1" x14ac:dyDescent="0.2"/>
    <row r="63653" hidden="1" x14ac:dyDescent="0.2"/>
    <row r="63654" hidden="1" x14ac:dyDescent="0.2"/>
    <row r="63655" hidden="1" x14ac:dyDescent="0.2"/>
    <row r="63656" hidden="1" x14ac:dyDescent="0.2"/>
    <row r="63657" hidden="1" x14ac:dyDescent="0.2"/>
    <row r="63658" hidden="1" x14ac:dyDescent="0.2"/>
    <row r="63659" hidden="1" x14ac:dyDescent="0.2"/>
    <row r="63660" hidden="1" x14ac:dyDescent="0.2"/>
    <row r="63661" hidden="1" x14ac:dyDescent="0.2"/>
    <row r="63662" hidden="1" x14ac:dyDescent="0.2"/>
    <row r="63663" hidden="1" x14ac:dyDescent="0.2"/>
    <row r="63664" hidden="1" x14ac:dyDescent="0.2"/>
    <row r="63665" hidden="1" x14ac:dyDescent="0.2"/>
    <row r="63666" hidden="1" x14ac:dyDescent="0.2"/>
    <row r="63667" hidden="1" x14ac:dyDescent="0.2"/>
    <row r="63668" hidden="1" x14ac:dyDescent="0.2"/>
    <row r="63669" hidden="1" x14ac:dyDescent="0.2"/>
    <row r="63670" hidden="1" x14ac:dyDescent="0.2"/>
    <row r="63671" hidden="1" x14ac:dyDescent="0.2"/>
    <row r="63672" hidden="1" x14ac:dyDescent="0.2"/>
    <row r="63673" hidden="1" x14ac:dyDescent="0.2"/>
    <row r="63674" hidden="1" x14ac:dyDescent="0.2"/>
    <row r="63675" hidden="1" x14ac:dyDescent="0.2"/>
    <row r="63676" hidden="1" x14ac:dyDescent="0.2"/>
    <row r="63677" hidden="1" x14ac:dyDescent="0.2"/>
    <row r="63678" hidden="1" x14ac:dyDescent="0.2"/>
    <row r="63679" hidden="1" x14ac:dyDescent="0.2"/>
    <row r="63680" hidden="1" x14ac:dyDescent="0.2"/>
    <row r="63681" hidden="1" x14ac:dyDescent="0.2"/>
    <row r="63682" hidden="1" x14ac:dyDescent="0.2"/>
    <row r="63683" hidden="1" x14ac:dyDescent="0.2"/>
    <row r="63684" hidden="1" x14ac:dyDescent="0.2"/>
    <row r="63685" hidden="1" x14ac:dyDescent="0.2"/>
    <row r="63686" hidden="1" x14ac:dyDescent="0.2"/>
    <row r="63687" hidden="1" x14ac:dyDescent="0.2"/>
    <row r="63688" hidden="1" x14ac:dyDescent="0.2"/>
    <row r="63689" hidden="1" x14ac:dyDescent="0.2"/>
    <row r="63690" hidden="1" x14ac:dyDescent="0.2"/>
    <row r="63691" hidden="1" x14ac:dyDescent="0.2"/>
    <row r="63692" hidden="1" x14ac:dyDescent="0.2"/>
    <row r="63693" hidden="1" x14ac:dyDescent="0.2"/>
    <row r="63694" hidden="1" x14ac:dyDescent="0.2"/>
    <row r="63695" hidden="1" x14ac:dyDescent="0.2"/>
    <row r="63696" hidden="1" x14ac:dyDescent="0.2"/>
    <row r="63697" hidden="1" x14ac:dyDescent="0.2"/>
    <row r="63698" hidden="1" x14ac:dyDescent="0.2"/>
    <row r="63699" hidden="1" x14ac:dyDescent="0.2"/>
    <row r="63700" hidden="1" x14ac:dyDescent="0.2"/>
    <row r="63701" hidden="1" x14ac:dyDescent="0.2"/>
    <row r="63702" hidden="1" x14ac:dyDescent="0.2"/>
    <row r="63703" hidden="1" x14ac:dyDescent="0.2"/>
    <row r="63704" hidden="1" x14ac:dyDescent="0.2"/>
    <row r="63705" hidden="1" x14ac:dyDescent="0.2"/>
    <row r="63706" hidden="1" x14ac:dyDescent="0.2"/>
    <row r="63707" hidden="1" x14ac:dyDescent="0.2"/>
    <row r="63708" hidden="1" x14ac:dyDescent="0.2"/>
    <row r="63709" hidden="1" x14ac:dyDescent="0.2"/>
    <row r="63710" hidden="1" x14ac:dyDescent="0.2"/>
    <row r="63711" hidden="1" x14ac:dyDescent="0.2"/>
    <row r="63712" hidden="1" x14ac:dyDescent="0.2"/>
    <row r="63713" hidden="1" x14ac:dyDescent="0.2"/>
    <row r="63714" hidden="1" x14ac:dyDescent="0.2"/>
    <row r="63715" hidden="1" x14ac:dyDescent="0.2"/>
    <row r="63716" hidden="1" x14ac:dyDescent="0.2"/>
    <row r="63717" hidden="1" x14ac:dyDescent="0.2"/>
    <row r="63718" hidden="1" x14ac:dyDescent="0.2"/>
    <row r="63719" hidden="1" x14ac:dyDescent="0.2"/>
    <row r="63720" hidden="1" x14ac:dyDescent="0.2"/>
    <row r="63721" hidden="1" x14ac:dyDescent="0.2"/>
    <row r="63722" hidden="1" x14ac:dyDescent="0.2"/>
    <row r="63723" hidden="1" x14ac:dyDescent="0.2"/>
    <row r="63724" hidden="1" x14ac:dyDescent="0.2"/>
    <row r="63725" hidden="1" x14ac:dyDescent="0.2"/>
    <row r="63726" hidden="1" x14ac:dyDescent="0.2"/>
    <row r="63727" hidden="1" x14ac:dyDescent="0.2"/>
    <row r="63728" hidden="1" x14ac:dyDescent="0.2"/>
    <row r="63729" hidden="1" x14ac:dyDescent="0.2"/>
    <row r="63730" hidden="1" x14ac:dyDescent="0.2"/>
    <row r="63731" hidden="1" x14ac:dyDescent="0.2"/>
    <row r="63732" hidden="1" x14ac:dyDescent="0.2"/>
    <row r="63733" hidden="1" x14ac:dyDescent="0.2"/>
    <row r="63734" hidden="1" x14ac:dyDescent="0.2"/>
    <row r="63735" hidden="1" x14ac:dyDescent="0.2"/>
    <row r="63736" hidden="1" x14ac:dyDescent="0.2"/>
    <row r="63737" hidden="1" x14ac:dyDescent="0.2"/>
    <row r="63738" hidden="1" x14ac:dyDescent="0.2"/>
    <row r="63739" hidden="1" x14ac:dyDescent="0.2"/>
    <row r="63740" hidden="1" x14ac:dyDescent="0.2"/>
    <row r="63741" hidden="1" x14ac:dyDescent="0.2"/>
    <row r="63742" hidden="1" x14ac:dyDescent="0.2"/>
    <row r="63743" hidden="1" x14ac:dyDescent="0.2"/>
    <row r="63744" hidden="1" x14ac:dyDescent="0.2"/>
    <row r="63745" hidden="1" x14ac:dyDescent="0.2"/>
    <row r="63746" hidden="1" x14ac:dyDescent="0.2"/>
    <row r="63747" hidden="1" x14ac:dyDescent="0.2"/>
    <row r="63748" hidden="1" x14ac:dyDescent="0.2"/>
    <row r="63749" hidden="1" x14ac:dyDescent="0.2"/>
    <row r="63750" hidden="1" x14ac:dyDescent="0.2"/>
    <row r="63751" hidden="1" x14ac:dyDescent="0.2"/>
    <row r="63752" hidden="1" x14ac:dyDescent="0.2"/>
    <row r="63753" hidden="1" x14ac:dyDescent="0.2"/>
    <row r="63754" hidden="1" x14ac:dyDescent="0.2"/>
    <row r="63755" hidden="1" x14ac:dyDescent="0.2"/>
    <row r="63756" hidden="1" x14ac:dyDescent="0.2"/>
    <row r="63757" hidden="1" x14ac:dyDescent="0.2"/>
    <row r="63758" hidden="1" x14ac:dyDescent="0.2"/>
    <row r="63759" hidden="1" x14ac:dyDescent="0.2"/>
    <row r="63760" hidden="1" x14ac:dyDescent="0.2"/>
    <row r="63761" hidden="1" x14ac:dyDescent="0.2"/>
    <row r="63762" hidden="1" x14ac:dyDescent="0.2"/>
    <row r="63763" hidden="1" x14ac:dyDescent="0.2"/>
    <row r="63764" hidden="1" x14ac:dyDescent="0.2"/>
    <row r="63765" hidden="1" x14ac:dyDescent="0.2"/>
    <row r="63766" hidden="1" x14ac:dyDescent="0.2"/>
    <row r="63767" hidden="1" x14ac:dyDescent="0.2"/>
    <row r="63768" hidden="1" x14ac:dyDescent="0.2"/>
    <row r="63769" hidden="1" x14ac:dyDescent="0.2"/>
    <row r="63770" hidden="1" x14ac:dyDescent="0.2"/>
    <row r="63771" hidden="1" x14ac:dyDescent="0.2"/>
    <row r="63772" hidden="1" x14ac:dyDescent="0.2"/>
    <row r="63773" hidden="1" x14ac:dyDescent="0.2"/>
    <row r="63774" hidden="1" x14ac:dyDescent="0.2"/>
    <row r="63775" hidden="1" x14ac:dyDescent="0.2"/>
    <row r="63776" hidden="1" x14ac:dyDescent="0.2"/>
    <row r="63777" hidden="1" x14ac:dyDescent="0.2"/>
    <row r="63778" hidden="1" x14ac:dyDescent="0.2"/>
    <row r="63779" hidden="1" x14ac:dyDescent="0.2"/>
    <row r="63780" hidden="1" x14ac:dyDescent="0.2"/>
    <row r="63781" hidden="1" x14ac:dyDescent="0.2"/>
    <row r="63782" hidden="1" x14ac:dyDescent="0.2"/>
    <row r="63783" hidden="1" x14ac:dyDescent="0.2"/>
    <row r="63784" hidden="1" x14ac:dyDescent="0.2"/>
    <row r="63785" hidden="1" x14ac:dyDescent="0.2"/>
    <row r="63786" hidden="1" x14ac:dyDescent="0.2"/>
    <row r="63787" hidden="1" x14ac:dyDescent="0.2"/>
    <row r="63788" hidden="1" x14ac:dyDescent="0.2"/>
    <row r="63789" hidden="1" x14ac:dyDescent="0.2"/>
    <row r="63790" hidden="1" x14ac:dyDescent="0.2"/>
    <row r="63791" hidden="1" x14ac:dyDescent="0.2"/>
    <row r="63792" hidden="1" x14ac:dyDescent="0.2"/>
    <row r="63793" hidden="1" x14ac:dyDescent="0.2"/>
    <row r="63794" hidden="1" x14ac:dyDescent="0.2"/>
    <row r="63795" hidden="1" x14ac:dyDescent="0.2"/>
    <row r="63796" hidden="1" x14ac:dyDescent="0.2"/>
    <row r="63797" hidden="1" x14ac:dyDescent="0.2"/>
    <row r="63798" hidden="1" x14ac:dyDescent="0.2"/>
    <row r="63799" hidden="1" x14ac:dyDescent="0.2"/>
    <row r="63800" hidden="1" x14ac:dyDescent="0.2"/>
    <row r="63801" hidden="1" x14ac:dyDescent="0.2"/>
    <row r="63802" hidden="1" x14ac:dyDescent="0.2"/>
    <row r="63803" hidden="1" x14ac:dyDescent="0.2"/>
    <row r="63804" hidden="1" x14ac:dyDescent="0.2"/>
    <row r="63805" hidden="1" x14ac:dyDescent="0.2"/>
    <row r="63806" hidden="1" x14ac:dyDescent="0.2"/>
    <row r="63807" hidden="1" x14ac:dyDescent="0.2"/>
    <row r="63808" hidden="1" x14ac:dyDescent="0.2"/>
    <row r="63809" hidden="1" x14ac:dyDescent="0.2"/>
    <row r="63810" hidden="1" x14ac:dyDescent="0.2"/>
    <row r="63811" hidden="1" x14ac:dyDescent="0.2"/>
    <row r="63812" hidden="1" x14ac:dyDescent="0.2"/>
    <row r="63813" hidden="1" x14ac:dyDescent="0.2"/>
    <row r="63814" hidden="1" x14ac:dyDescent="0.2"/>
    <row r="63815" hidden="1" x14ac:dyDescent="0.2"/>
    <row r="63816" hidden="1" x14ac:dyDescent="0.2"/>
    <row r="63817" hidden="1" x14ac:dyDescent="0.2"/>
    <row r="63818" hidden="1" x14ac:dyDescent="0.2"/>
    <row r="63819" hidden="1" x14ac:dyDescent="0.2"/>
    <row r="63820" hidden="1" x14ac:dyDescent="0.2"/>
    <row r="63821" hidden="1" x14ac:dyDescent="0.2"/>
    <row r="63822" hidden="1" x14ac:dyDescent="0.2"/>
    <row r="63823" hidden="1" x14ac:dyDescent="0.2"/>
    <row r="63824" hidden="1" x14ac:dyDescent="0.2"/>
    <row r="63825" hidden="1" x14ac:dyDescent="0.2"/>
    <row r="63826" hidden="1" x14ac:dyDescent="0.2"/>
    <row r="63827" hidden="1" x14ac:dyDescent="0.2"/>
    <row r="63828" hidden="1" x14ac:dyDescent="0.2"/>
    <row r="63829" hidden="1" x14ac:dyDescent="0.2"/>
    <row r="63830" hidden="1" x14ac:dyDescent="0.2"/>
    <row r="63831" hidden="1" x14ac:dyDescent="0.2"/>
    <row r="63832" hidden="1" x14ac:dyDescent="0.2"/>
    <row r="63833" hidden="1" x14ac:dyDescent="0.2"/>
    <row r="63834" hidden="1" x14ac:dyDescent="0.2"/>
    <row r="63835" hidden="1" x14ac:dyDescent="0.2"/>
    <row r="63836" hidden="1" x14ac:dyDescent="0.2"/>
    <row r="63837" hidden="1" x14ac:dyDescent="0.2"/>
    <row r="63838" hidden="1" x14ac:dyDescent="0.2"/>
    <row r="63839" hidden="1" x14ac:dyDescent="0.2"/>
    <row r="63840" hidden="1" x14ac:dyDescent="0.2"/>
    <row r="63841" hidden="1" x14ac:dyDescent="0.2"/>
    <row r="63842" hidden="1" x14ac:dyDescent="0.2"/>
    <row r="63843" hidden="1" x14ac:dyDescent="0.2"/>
    <row r="63844" hidden="1" x14ac:dyDescent="0.2"/>
    <row r="63845" hidden="1" x14ac:dyDescent="0.2"/>
    <row r="63846" hidden="1" x14ac:dyDescent="0.2"/>
    <row r="63847" hidden="1" x14ac:dyDescent="0.2"/>
    <row r="63848" hidden="1" x14ac:dyDescent="0.2"/>
    <row r="63849" hidden="1" x14ac:dyDescent="0.2"/>
    <row r="63850" hidden="1" x14ac:dyDescent="0.2"/>
    <row r="63851" hidden="1" x14ac:dyDescent="0.2"/>
    <row r="63852" hidden="1" x14ac:dyDescent="0.2"/>
    <row r="63853" hidden="1" x14ac:dyDescent="0.2"/>
    <row r="63854" hidden="1" x14ac:dyDescent="0.2"/>
    <row r="63855" hidden="1" x14ac:dyDescent="0.2"/>
    <row r="63856" hidden="1" x14ac:dyDescent="0.2"/>
    <row r="63857" hidden="1" x14ac:dyDescent="0.2"/>
    <row r="63858" hidden="1" x14ac:dyDescent="0.2"/>
    <row r="63859" hidden="1" x14ac:dyDescent="0.2"/>
    <row r="63860" hidden="1" x14ac:dyDescent="0.2"/>
    <row r="63861" hidden="1" x14ac:dyDescent="0.2"/>
    <row r="63862" hidden="1" x14ac:dyDescent="0.2"/>
    <row r="63863" hidden="1" x14ac:dyDescent="0.2"/>
    <row r="63864" hidden="1" x14ac:dyDescent="0.2"/>
    <row r="63865" hidden="1" x14ac:dyDescent="0.2"/>
    <row r="63866" hidden="1" x14ac:dyDescent="0.2"/>
    <row r="63867" hidden="1" x14ac:dyDescent="0.2"/>
    <row r="63868" hidden="1" x14ac:dyDescent="0.2"/>
    <row r="63869" hidden="1" x14ac:dyDescent="0.2"/>
    <row r="63870" hidden="1" x14ac:dyDescent="0.2"/>
    <row r="63871" hidden="1" x14ac:dyDescent="0.2"/>
    <row r="63872" hidden="1" x14ac:dyDescent="0.2"/>
    <row r="63873" hidden="1" x14ac:dyDescent="0.2"/>
    <row r="63874" hidden="1" x14ac:dyDescent="0.2"/>
    <row r="63875" hidden="1" x14ac:dyDescent="0.2"/>
    <row r="63876" hidden="1" x14ac:dyDescent="0.2"/>
    <row r="63877" hidden="1" x14ac:dyDescent="0.2"/>
    <row r="63878" hidden="1" x14ac:dyDescent="0.2"/>
    <row r="63879" hidden="1" x14ac:dyDescent="0.2"/>
    <row r="63880" hidden="1" x14ac:dyDescent="0.2"/>
    <row r="63881" hidden="1" x14ac:dyDescent="0.2"/>
    <row r="63882" hidden="1" x14ac:dyDescent="0.2"/>
    <row r="63883" hidden="1" x14ac:dyDescent="0.2"/>
    <row r="63884" hidden="1" x14ac:dyDescent="0.2"/>
    <row r="63885" hidden="1" x14ac:dyDescent="0.2"/>
    <row r="63886" hidden="1" x14ac:dyDescent="0.2"/>
    <row r="63887" hidden="1" x14ac:dyDescent="0.2"/>
    <row r="63888" hidden="1" x14ac:dyDescent="0.2"/>
    <row r="63889" hidden="1" x14ac:dyDescent="0.2"/>
    <row r="63890" hidden="1" x14ac:dyDescent="0.2"/>
    <row r="63891" hidden="1" x14ac:dyDescent="0.2"/>
    <row r="63892" hidden="1" x14ac:dyDescent="0.2"/>
    <row r="63893" hidden="1" x14ac:dyDescent="0.2"/>
    <row r="63894" hidden="1" x14ac:dyDescent="0.2"/>
    <row r="63895" hidden="1" x14ac:dyDescent="0.2"/>
    <row r="63896" hidden="1" x14ac:dyDescent="0.2"/>
    <row r="63897" hidden="1" x14ac:dyDescent="0.2"/>
    <row r="63898" hidden="1" x14ac:dyDescent="0.2"/>
    <row r="63899" hidden="1" x14ac:dyDescent="0.2"/>
    <row r="63900" hidden="1" x14ac:dyDescent="0.2"/>
    <row r="63901" hidden="1" x14ac:dyDescent="0.2"/>
    <row r="63902" hidden="1" x14ac:dyDescent="0.2"/>
    <row r="63903" hidden="1" x14ac:dyDescent="0.2"/>
    <row r="63904" hidden="1" x14ac:dyDescent="0.2"/>
    <row r="63905" hidden="1" x14ac:dyDescent="0.2"/>
    <row r="63906" hidden="1" x14ac:dyDescent="0.2"/>
    <row r="63907" hidden="1" x14ac:dyDescent="0.2"/>
    <row r="63908" hidden="1" x14ac:dyDescent="0.2"/>
    <row r="63909" hidden="1" x14ac:dyDescent="0.2"/>
    <row r="63910" hidden="1" x14ac:dyDescent="0.2"/>
    <row r="63911" hidden="1" x14ac:dyDescent="0.2"/>
    <row r="63912" hidden="1" x14ac:dyDescent="0.2"/>
    <row r="63913" hidden="1" x14ac:dyDescent="0.2"/>
    <row r="63914" hidden="1" x14ac:dyDescent="0.2"/>
    <row r="63915" hidden="1" x14ac:dyDescent="0.2"/>
    <row r="63916" hidden="1" x14ac:dyDescent="0.2"/>
    <row r="63917" hidden="1" x14ac:dyDescent="0.2"/>
    <row r="63918" hidden="1" x14ac:dyDescent="0.2"/>
    <row r="63919" hidden="1" x14ac:dyDescent="0.2"/>
    <row r="63920" hidden="1" x14ac:dyDescent="0.2"/>
    <row r="63921" hidden="1" x14ac:dyDescent="0.2"/>
    <row r="63922" hidden="1" x14ac:dyDescent="0.2"/>
    <row r="63923" hidden="1" x14ac:dyDescent="0.2"/>
    <row r="63924" hidden="1" x14ac:dyDescent="0.2"/>
    <row r="63925" hidden="1" x14ac:dyDescent="0.2"/>
    <row r="63926" hidden="1" x14ac:dyDescent="0.2"/>
    <row r="63927" hidden="1" x14ac:dyDescent="0.2"/>
    <row r="63928" hidden="1" x14ac:dyDescent="0.2"/>
    <row r="63929" hidden="1" x14ac:dyDescent="0.2"/>
    <row r="63930" hidden="1" x14ac:dyDescent="0.2"/>
    <row r="63931" hidden="1" x14ac:dyDescent="0.2"/>
    <row r="63932" hidden="1" x14ac:dyDescent="0.2"/>
    <row r="63933" hidden="1" x14ac:dyDescent="0.2"/>
    <row r="63934" hidden="1" x14ac:dyDescent="0.2"/>
    <row r="63935" hidden="1" x14ac:dyDescent="0.2"/>
    <row r="63936" hidden="1" x14ac:dyDescent="0.2"/>
    <row r="63937" hidden="1" x14ac:dyDescent="0.2"/>
    <row r="63938" hidden="1" x14ac:dyDescent="0.2"/>
    <row r="63939" hidden="1" x14ac:dyDescent="0.2"/>
    <row r="63940" hidden="1" x14ac:dyDescent="0.2"/>
    <row r="63941" hidden="1" x14ac:dyDescent="0.2"/>
    <row r="63942" hidden="1" x14ac:dyDescent="0.2"/>
    <row r="63943" hidden="1" x14ac:dyDescent="0.2"/>
    <row r="63944" hidden="1" x14ac:dyDescent="0.2"/>
    <row r="63945" hidden="1" x14ac:dyDescent="0.2"/>
    <row r="63946" hidden="1" x14ac:dyDescent="0.2"/>
    <row r="63947" hidden="1" x14ac:dyDescent="0.2"/>
    <row r="63948" hidden="1" x14ac:dyDescent="0.2"/>
    <row r="63949" hidden="1" x14ac:dyDescent="0.2"/>
    <row r="63950" hidden="1" x14ac:dyDescent="0.2"/>
    <row r="63951" hidden="1" x14ac:dyDescent="0.2"/>
    <row r="63952" hidden="1" x14ac:dyDescent="0.2"/>
    <row r="63953" hidden="1" x14ac:dyDescent="0.2"/>
    <row r="63954" hidden="1" x14ac:dyDescent="0.2"/>
    <row r="63955" hidden="1" x14ac:dyDescent="0.2"/>
    <row r="63956" hidden="1" x14ac:dyDescent="0.2"/>
    <row r="63957" hidden="1" x14ac:dyDescent="0.2"/>
    <row r="63958" hidden="1" x14ac:dyDescent="0.2"/>
    <row r="63959" hidden="1" x14ac:dyDescent="0.2"/>
    <row r="63960" hidden="1" x14ac:dyDescent="0.2"/>
    <row r="63961" hidden="1" x14ac:dyDescent="0.2"/>
    <row r="63962" hidden="1" x14ac:dyDescent="0.2"/>
    <row r="63963" hidden="1" x14ac:dyDescent="0.2"/>
    <row r="63964" hidden="1" x14ac:dyDescent="0.2"/>
    <row r="63965" hidden="1" x14ac:dyDescent="0.2"/>
    <row r="63966" hidden="1" x14ac:dyDescent="0.2"/>
    <row r="63967" hidden="1" x14ac:dyDescent="0.2"/>
    <row r="63968" hidden="1" x14ac:dyDescent="0.2"/>
    <row r="63969" hidden="1" x14ac:dyDescent="0.2"/>
    <row r="63970" hidden="1" x14ac:dyDescent="0.2"/>
    <row r="63971" hidden="1" x14ac:dyDescent="0.2"/>
    <row r="63972" hidden="1" x14ac:dyDescent="0.2"/>
    <row r="63973" hidden="1" x14ac:dyDescent="0.2"/>
    <row r="63974" hidden="1" x14ac:dyDescent="0.2"/>
    <row r="63975" hidden="1" x14ac:dyDescent="0.2"/>
    <row r="63976" hidden="1" x14ac:dyDescent="0.2"/>
    <row r="63977" hidden="1" x14ac:dyDescent="0.2"/>
    <row r="63978" hidden="1" x14ac:dyDescent="0.2"/>
    <row r="63979" hidden="1" x14ac:dyDescent="0.2"/>
    <row r="63980" hidden="1" x14ac:dyDescent="0.2"/>
    <row r="63981" hidden="1" x14ac:dyDescent="0.2"/>
    <row r="63982" hidden="1" x14ac:dyDescent="0.2"/>
    <row r="63983" hidden="1" x14ac:dyDescent="0.2"/>
    <row r="63984" hidden="1" x14ac:dyDescent="0.2"/>
    <row r="63985" hidden="1" x14ac:dyDescent="0.2"/>
    <row r="63986" hidden="1" x14ac:dyDescent="0.2"/>
    <row r="63987" hidden="1" x14ac:dyDescent="0.2"/>
    <row r="63988" hidden="1" x14ac:dyDescent="0.2"/>
    <row r="63989" hidden="1" x14ac:dyDescent="0.2"/>
    <row r="63990" hidden="1" x14ac:dyDescent="0.2"/>
    <row r="63991" hidden="1" x14ac:dyDescent="0.2"/>
    <row r="63992" hidden="1" x14ac:dyDescent="0.2"/>
    <row r="63993" hidden="1" x14ac:dyDescent="0.2"/>
    <row r="63994" hidden="1" x14ac:dyDescent="0.2"/>
    <row r="63995" hidden="1" x14ac:dyDescent="0.2"/>
    <row r="63996" hidden="1" x14ac:dyDescent="0.2"/>
    <row r="63997" hidden="1" x14ac:dyDescent="0.2"/>
    <row r="63998" hidden="1" x14ac:dyDescent="0.2"/>
    <row r="63999" hidden="1" x14ac:dyDescent="0.2"/>
    <row r="64000" hidden="1" x14ac:dyDescent="0.2"/>
    <row r="64001" hidden="1" x14ac:dyDescent="0.2"/>
    <row r="64002" hidden="1" x14ac:dyDescent="0.2"/>
    <row r="64003" hidden="1" x14ac:dyDescent="0.2"/>
    <row r="64004" hidden="1" x14ac:dyDescent="0.2"/>
    <row r="64005" hidden="1" x14ac:dyDescent="0.2"/>
    <row r="64006" hidden="1" x14ac:dyDescent="0.2"/>
    <row r="64007" hidden="1" x14ac:dyDescent="0.2"/>
    <row r="64008" hidden="1" x14ac:dyDescent="0.2"/>
    <row r="64009" hidden="1" x14ac:dyDescent="0.2"/>
    <row r="64010" hidden="1" x14ac:dyDescent="0.2"/>
    <row r="64011" hidden="1" x14ac:dyDescent="0.2"/>
    <row r="64012" hidden="1" x14ac:dyDescent="0.2"/>
    <row r="64013" hidden="1" x14ac:dyDescent="0.2"/>
    <row r="64014" hidden="1" x14ac:dyDescent="0.2"/>
    <row r="64015" hidden="1" x14ac:dyDescent="0.2"/>
    <row r="64016" hidden="1" x14ac:dyDescent="0.2"/>
    <row r="64017" hidden="1" x14ac:dyDescent="0.2"/>
    <row r="64018" hidden="1" x14ac:dyDescent="0.2"/>
    <row r="64019" hidden="1" x14ac:dyDescent="0.2"/>
    <row r="64020" hidden="1" x14ac:dyDescent="0.2"/>
    <row r="64021" hidden="1" x14ac:dyDescent="0.2"/>
    <row r="64022" hidden="1" x14ac:dyDescent="0.2"/>
    <row r="64023" hidden="1" x14ac:dyDescent="0.2"/>
    <row r="64024" hidden="1" x14ac:dyDescent="0.2"/>
    <row r="64025" hidden="1" x14ac:dyDescent="0.2"/>
    <row r="64026" hidden="1" x14ac:dyDescent="0.2"/>
    <row r="64027" hidden="1" x14ac:dyDescent="0.2"/>
    <row r="64028" hidden="1" x14ac:dyDescent="0.2"/>
    <row r="64029" hidden="1" x14ac:dyDescent="0.2"/>
    <row r="64030" hidden="1" x14ac:dyDescent="0.2"/>
    <row r="64031" hidden="1" x14ac:dyDescent="0.2"/>
    <row r="64032" hidden="1" x14ac:dyDescent="0.2"/>
    <row r="64033" hidden="1" x14ac:dyDescent="0.2"/>
    <row r="64034" hidden="1" x14ac:dyDescent="0.2"/>
    <row r="64035" hidden="1" x14ac:dyDescent="0.2"/>
    <row r="64036" hidden="1" x14ac:dyDescent="0.2"/>
    <row r="64037" hidden="1" x14ac:dyDescent="0.2"/>
    <row r="64038" hidden="1" x14ac:dyDescent="0.2"/>
    <row r="64039" hidden="1" x14ac:dyDescent="0.2"/>
    <row r="64040" hidden="1" x14ac:dyDescent="0.2"/>
    <row r="64041" hidden="1" x14ac:dyDescent="0.2"/>
    <row r="64042" hidden="1" x14ac:dyDescent="0.2"/>
    <row r="64043" hidden="1" x14ac:dyDescent="0.2"/>
    <row r="64044" hidden="1" x14ac:dyDescent="0.2"/>
    <row r="64045" hidden="1" x14ac:dyDescent="0.2"/>
    <row r="64046" hidden="1" x14ac:dyDescent="0.2"/>
    <row r="64047" hidden="1" x14ac:dyDescent="0.2"/>
    <row r="64048" hidden="1" x14ac:dyDescent="0.2"/>
    <row r="64049" hidden="1" x14ac:dyDescent="0.2"/>
    <row r="64050" hidden="1" x14ac:dyDescent="0.2"/>
    <row r="64051" hidden="1" x14ac:dyDescent="0.2"/>
    <row r="64052" hidden="1" x14ac:dyDescent="0.2"/>
    <row r="64053" hidden="1" x14ac:dyDescent="0.2"/>
    <row r="64054" hidden="1" x14ac:dyDescent="0.2"/>
    <row r="64055" hidden="1" x14ac:dyDescent="0.2"/>
    <row r="64056" hidden="1" x14ac:dyDescent="0.2"/>
    <row r="64057" hidden="1" x14ac:dyDescent="0.2"/>
    <row r="64058" hidden="1" x14ac:dyDescent="0.2"/>
    <row r="64059" hidden="1" x14ac:dyDescent="0.2"/>
    <row r="64060" hidden="1" x14ac:dyDescent="0.2"/>
    <row r="64061" hidden="1" x14ac:dyDescent="0.2"/>
    <row r="64062" hidden="1" x14ac:dyDescent="0.2"/>
    <row r="64063" hidden="1" x14ac:dyDescent="0.2"/>
    <row r="64064" hidden="1" x14ac:dyDescent="0.2"/>
    <row r="64065" hidden="1" x14ac:dyDescent="0.2"/>
    <row r="64066" hidden="1" x14ac:dyDescent="0.2"/>
    <row r="64067" hidden="1" x14ac:dyDescent="0.2"/>
    <row r="64068" hidden="1" x14ac:dyDescent="0.2"/>
    <row r="64069" hidden="1" x14ac:dyDescent="0.2"/>
    <row r="64070" hidden="1" x14ac:dyDescent="0.2"/>
    <row r="64071" hidden="1" x14ac:dyDescent="0.2"/>
    <row r="64072" hidden="1" x14ac:dyDescent="0.2"/>
    <row r="64073" hidden="1" x14ac:dyDescent="0.2"/>
    <row r="64074" hidden="1" x14ac:dyDescent="0.2"/>
    <row r="64075" hidden="1" x14ac:dyDescent="0.2"/>
    <row r="64076" hidden="1" x14ac:dyDescent="0.2"/>
    <row r="64077" hidden="1" x14ac:dyDescent="0.2"/>
    <row r="64078" hidden="1" x14ac:dyDescent="0.2"/>
    <row r="64079" hidden="1" x14ac:dyDescent="0.2"/>
    <row r="64080" hidden="1" x14ac:dyDescent="0.2"/>
    <row r="64081" hidden="1" x14ac:dyDescent="0.2"/>
    <row r="64082" hidden="1" x14ac:dyDescent="0.2"/>
    <row r="64083" hidden="1" x14ac:dyDescent="0.2"/>
    <row r="64084" hidden="1" x14ac:dyDescent="0.2"/>
    <row r="64085" hidden="1" x14ac:dyDescent="0.2"/>
    <row r="64086" hidden="1" x14ac:dyDescent="0.2"/>
    <row r="64087" hidden="1" x14ac:dyDescent="0.2"/>
    <row r="64088" hidden="1" x14ac:dyDescent="0.2"/>
    <row r="64089" hidden="1" x14ac:dyDescent="0.2"/>
    <row r="64090" hidden="1" x14ac:dyDescent="0.2"/>
    <row r="64091" hidden="1" x14ac:dyDescent="0.2"/>
    <row r="64092" hidden="1" x14ac:dyDescent="0.2"/>
    <row r="64093" hidden="1" x14ac:dyDescent="0.2"/>
    <row r="64094" hidden="1" x14ac:dyDescent="0.2"/>
    <row r="64095" hidden="1" x14ac:dyDescent="0.2"/>
    <row r="64096" hidden="1" x14ac:dyDescent="0.2"/>
    <row r="64097" hidden="1" x14ac:dyDescent="0.2"/>
    <row r="64098" hidden="1" x14ac:dyDescent="0.2"/>
    <row r="64099" hidden="1" x14ac:dyDescent="0.2"/>
    <row r="64100" hidden="1" x14ac:dyDescent="0.2"/>
    <row r="64101" hidden="1" x14ac:dyDescent="0.2"/>
    <row r="64102" hidden="1" x14ac:dyDescent="0.2"/>
    <row r="64103" hidden="1" x14ac:dyDescent="0.2"/>
    <row r="64104" hidden="1" x14ac:dyDescent="0.2"/>
    <row r="64105" hidden="1" x14ac:dyDescent="0.2"/>
    <row r="64106" hidden="1" x14ac:dyDescent="0.2"/>
    <row r="64107" hidden="1" x14ac:dyDescent="0.2"/>
    <row r="64108" hidden="1" x14ac:dyDescent="0.2"/>
    <row r="64109" hidden="1" x14ac:dyDescent="0.2"/>
    <row r="64110" hidden="1" x14ac:dyDescent="0.2"/>
    <row r="64111" hidden="1" x14ac:dyDescent="0.2"/>
    <row r="64112" hidden="1" x14ac:dyDescent="0.2"/>
    <row r="64113" hidden="1" x14ac:dyDescent="0.2"/>
    <row r="64114" hidden="1" x14ac:dyDescent="0.2"/>
    <row r="64115" hidden="1" x14ac:dyDescent="0.2"/>
    <row r="64116" hidden="1" x14ac:dyDescent="0.2"/>
    <row r="64117" hidden="1" x14ac:dyDescent="0.2"/>
    <row r="64118" hidden="1" x14ac:dyDescent="0.2"/>
    <row r="64119" hidden="1" x14ac:dyDescent="0.2"/>
    <row r="64120" hidden="1" x14ac:dyDescent="0.2"/>
    <row r="64121" hidden="1" x14ac:dyDescent="0.2"/>
    <row r="64122" hidden="1" x14ac:dyDescent="0.2"/>
    <row r="64123" hidden="1" x14ac:dyDescent="0.2"/>
    <row r="64124" hidden="1" x14ac:dyDescent="0.2"/>
    <row r="64125" hidden="1" x14ac:dyDescent="0.2"/>
    <row r="64126" hidden="1" x14ac:dyDescent="0.2"/>
    <row r="64127" hidden="1" x14ac:dyDescent="0.2"/>
    <row r="64128" hidden="1" x14ac:dyDescent="0.2"/>
    <row r="64129" hidden="1" x14ac:dyDescent="0.2"/>
    <row r="64130" hidden="1" x14ac:dyDescent="0.2"/>
    <row r="64131" hidden="1" x14ac:dyDescent="0.2"/>
    <row r="64132" hidden="1" x14ac:dyDescent="0.2"/>
    <row r="64133" hidden="1" x14ac:dyDescent="0.2"/>
    <row r="64134" hidden="1" x14ac:dyDescent="0.2"/>
    <row r="64135" hidden="1" x14ac:dyDescent="0.2"/>
    <row r="64136" hidden="1" x14ac:dyDescent="0.2"/>
    <row r="64137" hidden="1" x14ac:dyDescent="0.2"/>
    <row r="64138" hidden="1" x14ac:dyDescent="0.2"/>
    <row r="64139" hidden="1" x14ac:dyDescent="0.2"/>
    <row r="64140" hidden="1" x14ac:dyDescent="0.2"/>
    <row r="64141" hidden="1" x14ac:dyDescent="0.2"/>
    <row r="64142" hidden="1" x14ac:dyDescent="0.2"/>
    <row r="64143" hidden="1" x14ac:dyDescent="0.2"/>
    <row r="64144" hidden="1" x14ac:dyDescent="0.2"/>
    <row r="64145" hidden="1" x14ac:dyDescent="0.2"/>
    <row r="64146" hidden="1" x14ac:dyDescent="0.2"/>
    <row r="64147" hidden="1" x14ac:dyDescent="0.2"/>
    <row r="64148" hidden="1" x14ac:dyDescent="0.2"/>
    <row r="64149" hidden="1" x14ac:dyDescent="0.2"/>
    <row r="64150" hidden="1" x14ac:dyDescent="0.2"/>
    <row r="64151" hidden="1" x14ac:dyDescent="0.2"/>
    <row r="64152" hidden="1" x14ac:dyDescent="0.2"/>
    <row r="64153" hidden="1" x14ac:dyDescent="0.2"/>
    <row r="64154" hidden="1" x14ac:dyDescent="0.2"/>
    <row r="64155" hidden="1" x14ac:dyDescent="0.2"/>
    <row r="64156" hidden="1" x14ac:dyDescent="0.2"/>
    <row r="64157" hidden="1" x14ac:dyDescent="0.2"/>
    <row r="64158" hidden="1" x14ac:dyDescent="0.2"/>
    <row r="64159" hidden="1" x14ac:dyDescent="0.2"/>
    <row r="64160" hidden="1" x14ac:dyDescent="0.2"/>
    <row r="64161" hidden="1" x14ac:dyDescent="0.2"/>
    <row r="64162" hidden="1" x14ac:dyDescent="0.2"/>
    <row r="64163" hidden="1" x14ac:dyDescent="0.2"/>
    <row r="64164" hidden="1" x14ac:dyDescent="0.2"/>
    <row r="64165" hidden="1" x14ac:dyDescent="0.2"/>
    <row r="64166" hidden="1" x14ac:dyDescent="0.2"/>
    <row r="64167" hidden="1" x14ac:dyDescent="0.2"/>
    <row r="64168" hidden="1" x14ac:dyDescent="0.2"/>
    <row r="64169" hidden="1" x14ac:dyDescent="0.2"/>
    <row r="64170" hidden="1" x14ac:dyDescent="0.2"/>
    <row r="64171" hidden="1" x14ac:dyDescent="0.2"/>
    <row r="64172" hidden="1" x14ac:dyDescent="0.2"/>
    <row r="64173" hidden="1" x14ac:dyDescent="0.2"/>
    <row r="64174" hidden="1" x14ac:dyDescent="0.2"/>
    <row r="64175" hidden="1" x14ac:dyDescent="0.2"/>
    <row r="64176" hidden="1" x14ac:dyDescent="0.2"/>
    <row r="64177" hidden="1" x14ac:dyDescent="0.2"/>
    <row r="64178" hidden="1" x14ac:dyDescent="0.2"/>
    <row r="64179" hidden="1" x14ac:dyDescent="0.2"/>
    <row r="64180" hidden="1" x14ac:dyDescent="0.2"/>
    <row r="64181" hidden="1" x14ac:dyDescent="0.2"/>
    <row r="64182" hidden="1" x14ac:dyDescent="0.2"/>
    <row r="64183" hidden="1" x14ac:dyDescent="0.2"/>
    <row r="64184" hidden="1" x14ac:dyDescent="0.2"/>
    <row r="64185" hidden="1" x14ac:dyDescent="0.2"/>
    <row r="64186" hidden="1" x14ac:dyDescent="0.2"/>
    <row r="64187" hidden="1" x14ac:dyDescent="0.2"/>
    <row r="64188" hidden="1" x14ac:dyDescent="0.2"/>
    <row r="64189" hidden="1" x14ac:dyDescent="0.2"/>
    <row r="64190" hidden="1" x14ac:dyDescent="0.2"/>
    <row r="64191" hidden="1" x14ac:dyDescent="0.2"/>
    <row r="64192" hidden="1" x14ac:dyDescent="0.2"/>
    <row r="64193" hidden="1" x14ac:dyDescent="0.2"/>
    <row r="64194" hidden="1" x14ac:dyDescent="0.2"/>
    <row r="64195" hidden="1" x14ac:dyDescent="0.2"/>
    <row r="64196" hidden="1" x14ac:dyDescent="0.2"/>
    <row r="64197" hidden="1" x14ac:dyDescent="0.2"/>
    <row r="64198" hidden="1" x14ac:dyDescent="0.2"/>
    <row r="64199" hidden="1" x14ac:dyDescent="0.2"/>
    <row r="64200" hidden="1" x14ac:dyDescent="0.2"/>
    <row r="64201" hidden="1" x14ac:dyDescent="0.2"/>
    <row r="64202" hidden="1" x14ac:dyDescent="0.2"/>
    <row r="64203" hidden="1" x14ac:dyDescent="0.2"/>
    <row r="64204" hidden="1" x14ac:dyDescent="0.2"/>
    <row r="64205" hidden="1" x14ac:dyDescent="0.2"/>
    <row r="64206" hidden="1" x14ac:dyDescent="0.2"/>
    <row r="64207" hidden="1" x14ac:dyDescent="0.2"/>
    <row r="64208" hidden="1" x14ac:dyDescent="0.2"/>
    <row r="64209" hidden="1" x14ac:dyDescent="0.2"/>
    <row r="64210" hidden="1" x14ac:dyDescent="0.2"/>
    <row r="64211" hidden="1" x14ac:dyDescent="0.2"/>
    <row r="64212" hidden="1" x14ac:dyDescent="0.2"/>
    <row r="64213" hidden="1" x14ac:dyDescent="0.2"/>
    <row r="64214" hidden="1" x14ac:dyDescent="0.2"/>
    <row r="64215" hidden="1" x14ac:dyDescent="0.2"/>
    <row r="64216" hidden="1" x14ac:dyDescent="0.2"/>
    <row r="64217" hidden="1" x14ac:dyDescent="0.2"/>
    <row r="64218" hidden="1" x14ac:dyDescent="0.2"/>
    <row r="64219" hidden="1" x14ac:dyDescent="0.2"/>
    <row r="64220" hidden="1" x14ac:dyDescent="0.2"/>
    <row r="64221" hidden="1" x14ac:dyDescent="0.2"/>
    <row r="64222" hidden="1" x14ac:dyDescent="0.2"/>
    <row r="64223" hidden="1" x14ac:dyDescent="0.2"/>
    <row r="64224" hidden="1" x14ac:dyDescent="0.2"/>
    <row r="64225" hidden="1" x14ac:dyDescent="0.2"/>
    <row r="64226" hidden="1" x14ac:dyDescent="0.2"/>
    <row r="64227" hidden="1" x14ac:dyDescent="0.2"/>
    <row r="64228" hidden="1" x14ac:dyDescent="0.2"/>
    <row r="64229" hidden="1" x14ac:dyDescent="0.2"/>
    <row r="64230" hidden="1" x14ac:dyDescent="0.2"/>
    <row r="64231" hidden="1" x14ac:dyDescent="0.2"/>
    <row r="64232" hidden="1" x14ac:dyDescent="0.2"/>
    <row r="64233" hidden="1" x14ac:dyDescent="0.2"/>
    <row r="64234" hidden="1" x14ac:dyDescent="0.2"/>
    <row r="64235" hidden="1" x14ac:dyDescent="0.2"/>
    <row r="64236" hidden="1" x14ac:dyDescent="0.2"/>
    <row r="64237" hidden="1" x14ac:dyDescent="0.2"/>
    <row r="64238" hidden="1" x14ac:dyDescent="0.2"/>
    <row r="64239" hidden="1" x14ac:dyDescent="0.2"/>
    <row r="64240" hidden="1" x14ac:dyDescent="0.2"/>
    <row r="64241" hidden="1" x14ac:dyDescent="0.2"/>
    <row r="64242" hidden="1" x14ac:dyDescent="0.2"/>
    <row r="64243" hidden="1" x14ac:dyDescent="0.2"/>
    <row r="64244" hidden="1" x14ac:dyDescent="0.2"/>
    <row r="64245" hidden="1" x14ac:dyDescent="0.2"/>
    <row r="64246" hidden="1" x14ac:dyDescent="0.2"/>
    <row r="64247" hidden="1" x14ac:dyDescent="0.2"/>
    <row r="64248" hidden="1" x14ac:dyDescent="0.2"/>
    <row r="64249" hidden="1" x14ac:dyDescent="0.2"/>
    <row r="64250" hidden="1" x14ac:dyDescent="0.2"/>
    <row r="64251" hidden="1" x14ac:dyDescent="0.2"/>
    <row r="64252" hidden="1" x14ac:dyDescent="0.2"/>
    <row r="64253" hidden="1" x14ac:dyDescent="0.2"/>
    <row r="64254" hidden="1" x14ac:dyDescent="0.2"/>
    <row r="64255" hidden="1" x14ac:dyDescent="0.2"/>
    <row r="64256" hidden="1" x14ac:dyDescent="0.2"/>
    <row r="64257" hidden="1" x14ac:dyDescent="0.2"/>
    <row r="64258" hidden="1" x14ac:dyDescent="0.2"/>
    <row r="64259" hidden="1" x14ac:dyDescent="0.2"/>
    <row r="64260" hidden="1" x14ac:dyDescent="0.2"/>
    <row r="64261" hidden="1" x14ac:dyDescent="0.2"/>
    <row r="64262" hidden="1" x14ac:dyDescent="0.2"/>
    <row r="64263" hidden="1" x14ac:dyDescent="0.2"/>
    <row r="64264" hidden="1" x14ac:dyDescent="0.2"/>
    <row r="64265" hidden="1" x14ac:dyDescent="0.2"/>
    <row r="64266" hidden="1" x14ac:dyDescent="0.2"/>
    <row r="64267" hidden="1" x14ac:dyDescent="0.2"/>
    <row r="64268" hidden="1" x14ac:dyDescent="0.2"/>
    <row r="64269" hidden="1" x14ac:dyDescent="0.2"/>
    <row r="64270" hidden="1" x14ac:dyDescent="0.2"/>
    <row r="64271" hidden="1" x14ac:dyDescent="0.2"/>
    <row r="64272" hidden="1" x14ac:dyDescent="0.2"/>
    <row r="64273" hidden="1" x14ac:dyDescent="0.2"/>
    <row r="64274" hidden="1" x14ac:dyDescent="0.2"/>
    <row r="64275" hidden="1" x14ac:dyDescent="0.2"/>
    <row r="64276" hidden="1" x14ac:dyDescent="0.2"/>
    <row r="64277" hidden="1" x14ac:dyDescent="0.2"/>
    <row r="64278" hidden="1" x14ac:dyDescent="0.2"/>
    <row r="64279" hidden="1" x14ac:dyDescent="0.2"/>
    <row r="64280" hidden="1" x14ac:dyDescent="0.2"/>
    <row r="64281" hidden="1" x14ac:dyDescent="0.2"/>
    <row r="64282" hidden="1" x14ac:dyDescent="0.2"/>
    <row r="64283" hidden="1" x14ac:dyDescent="0.2"/>
    <row r="64284" hidden="1" x14ac:dyDescent="0.2"/>
    <row r="64285" hidden="1" x14ac:dyDescent="0.2"/>
    <row r="64286" hidden="1" x14ac:dyDescent="0.2"/>
    <row r="64287" hidden="1" x14ac:dyDescent="0.2"/>
    <row r="64288" hidden="1" x14ac:dyDescent="0.2"/>
    <row r="64289" hidden="1" x14ac:dyDescent="0.2"/>
    <row r="64290" hidden="1" x14ac:dyDescent="0.2"/>
    <row r="64291" hidden="1" x14ac:dyDescent="0.2"/>
    <row r="64292" hidden="1" x14ac:dyDescent="0.2"/>
    <row r="64293" hidden="1" x14ac:dyDescent="0.2"/>
    <row r="64294" hidden="1" x14ac:dyDescent="0.2"/>
    <row r="64295" hidden="1" x14ac:dyDescent="0.2"/>
    <row r="64296" hidden="1" x14ac:dyDescent="0.2"/>
    <row r="64297" hidden="1" x14ac:dyDescent="0.2"/>
    <row r="64298" hidden="1" x14ac:dyDescent="0.2"/>
    <row r="64299" hidden="1" x14ac:dyDescent="0.2"/>
    <row r="64300" hidden="1" x14ac:dyDescent="0.2"/>
    <row r="64301" hidden="1" x14ac:dyDescent="0.2"/>
    <row r="64302" hidden="1" x14ac:dyDescent="0.2"/>
    <row r="64303" hidden="1" x14ac:dyDescent="0.2"/>
    <row r="64304" hidden="1" x14ac:dyDescent="0.2"/>
    <row r="64305" hidden="1" x14ac:dyDescent="0.2"/>
    <row r="64306" hidden="1" x14ac:dyDescent="0.2"/>
    <row r="64307" hidden="1" x14ac:dyDescent="0.2"/>
    <row r="64308" hidden="1" x14ac:dyDescent="0.2"/>
    <row r="64309" hidden="1" x14ac:dyDescent="0.2"/>
    <row r="64310" hidden="1" x14ac:dyDescent="0.2"/>
    <row r="64311" hidden="1" x14ac:dyDescent="0.2"/>
    <row r="64312" hidden="1" x14ac:dyDescent="0.2"/>
    <row r="64313" hidden="1" x14ac:dyDescent="0.2"/>
    <row r="64314" hidden="1" x14ac:dyDescent="0.2"/>
    <row r="64315" hidden="1" x14ac:dyDescent="0.2"/>
    <row r="64316" hidden="1" x14ac:dyDescent="0.2"/>
    <row r="64317" hidden="1" x14ac:dyDescent="0.2"/>
    <row r="64318" hidden="1" x14ac:dyDescent="0.2"/>
    <row r="64319" hidden="1" x14ac:dyDescent="0.2"/>
    <row r="64320" hidden="1" x14ac:dyDescent="0.2"/>
    <row r="64321" hidden="1" x14ac:dyDescent="0.2"/>
    <row r="64322" hidden="1" x14ac:dyDescent="0.2"/>
    <row r="64323" hidden="1" x14ac:dyDescent="0.2"/>
    <row r="64324" hidden="1" x14ac:dyDescent="0.2"/>
    <row r="64325" hidden="1" x14ac:dyDescent="0.2"/>
    <row r="64326" hidden="1" x14ac:dyDescent="0.2"/>
    <row r="64327" hidden="1" x14ac:dyDescent="0.2"/>
    <row r="64328" hidden="1" x14ac:dyDescent="0.2"/>
    <row r="64329" hidden="1" x14ac:dyDescent="0.2"/>
    <row r="64330" hidden="1" x14ac:dyDescent="0.2"/>
    <row r="64331" hidden="1" x14ac:dyDescent="0.2"/>
    <row r="64332" hidden="1" x14ac:dyDescent="0.2"/>
    <row r="64333" hidden="1" x14ac:dyDescent="0.2"/>
    <row r="64334" hidden="1" x14ac:dyDescent="0.2"/>
    <row r="64335" hidden="1" x14ac:dyDescent="0.2"/>
    <row r="64336" hidden="1" x14ac:dyDescent="0.2"/>
    <row r="64337" hidden="1" x14ac:dyDescent="0.2"/>
    <row r="64338" hidden="1" x14ac:dyDescent="0.2"/>
    <row r="64339" hidden="1" x14ac:dyDescent="0.2"/>
    <row r="64340" hidden="1" x14ac:dyDescent="0.2"/>
    <row r="64341" hidden="1" x14ac:dyDescent="0.2"/>
    <row r="64342" hidden="1" x14ac:dyDescent="0.2"/>
    <row r="64343" hidden="1" x14ac:dyDescent="0.2"/>
    <row r="64344" hidden="1" x14ac:dyDescent="0.2"/>
    <row r="64345" hidden="1" x14ac:dyDescent="0.2"/>
    <row r="64346" hidden="1" x14ac:dyDescent="0.2"/>
    <row r="64347" hidden="1" x14ac:dyDescent="0.2"/>
    <row r="64348" hidden="1" x14ac:dyDescent="0.2"/>
    <row r="64349" hidden="1" x14ac:dyDescent="0.2"/>
    <row r="64350" hidden="1" x14ac:dyDescent="0.2"/>
    <row r="64351" hidden="1" x14ac:dyDescent="0.2"/>
    <row r="64352" hidden="1" x14ac:dyDescent="0.2"/>
    <row r="64353" hidden="1" x14ac:dyDescent="0.2"/>
    <row r="64354" hidden="1" x14ac:dyDescent="0.2"/>
    <row r="64355" hidden="1" x14ac:dyDescent="0.2"/>
    <row r="64356" hidden="1" x14ac:dyDescent="0.2"/>
    <row r="64357" hidden="1" x14ac:dyDescent="0.2"/>
    <row r="64358" hidden="1" x14ac:dyDescent="0.2"/>
    <row r="64359" hidden="1" x14ac:dyDescent="0.2"/>
    <row r="64360" hidden="1" x14ac:dyDescent="0.2"/>
    <row r="64361" hidden="1" x14ac:dyDescent="0.2"/>
    <row r="64362" hidden="1" x14ac:dyDescent="0.2"/>
    <row r="64363" hidden="1" x14ac:dyDescent="0.2"/>
    <row r="64364" hidden="1" x14ac:dyDescent="0.2"/>
    <row r="64365" hidden="1" x14ac:dyDescent="0.2"/>
    <row r="64366" hidden="1" x14ac:dyDescent="0.2"/>
    <row r="64367" hidden="1" x14ac:dyDescent="0.2"/>
    <row r="64368" hidden="1" x14ac:dyDescent="0.2"/>
    <row r="64369" hidden="1" x14ac:dyDescent="0.2"/>
    <row r="64370" hidden="1" x14ac:dyDescent="0.2"/>
    <row r="64371" hidden="1" x14ac:dyDescent="0.2"/>
    <row r="64372" hidden="1" x14ac:dyDescent="0.2"/>
    <row r="64373" hidden="1" x14ac:dyDescent="0.2"/>
    <row r="64374" hidden="1" x14ac:dyDescent="0.2"/>
    <row r="64375" hidden="1" x14ac:dyDescent="0.2"/>
    <row r="64376" hidden="1" x14ac:dyDescent="0.2"/>
    <row r="64377" hidden="1" x14ac:dyDescent="0.2"/>
    <row r="64378" hidden="1" x14ac:dyDescent="0.2"/>
    <row r="64379" hidden="1" x14ac:dyDescent="0.2"/>
    <row r="64380" hidden="1" x14ac:dyDescent="0.2"/>
    <row r="64381" hidden="1" x14ac:dyDescent="0.2"/>
    <row r="64382" hidden="1" x14ac:dyDescent="0.2"/>
    <row r="64383" hidden="1" x14ac:dyDescent="0.2"/>
    <row r="64384" hidden="1" x14ac:dyDescent="0.2"/>
    <row r="64385" hidden="1" x14ac:dyDescent="0.2"/>
    <row r="64386" hidden="1" x14ac:dyDescent="0.2"/>
    <row r="64387" hidden="1" x14ac:dyDescent="0.2"/>
    <row r="64388" hidden="1" x14ac:dyDescent="0.2"/>
    <row r="64389" hidden="1" x14ac:dyDescent="0.2"/>
    <row r="64390" hidden="1" x14ac:dyDescent="0.2"/>
    <row r="64391" hidden="1" x14ac:dyDescent="0.2"/>
    <row r="64392" hidden="1" x14ac:dyDescent="0.2"/>
    <row r="64393" hidden="1" x14ac:dyDescent="0.2"/>
    <row r="64394" hidden="1" x14ac:dyDescent="0.2"/>
    <row r="64395" hidden="1" x14ac:dyDescent="0.2"/>
    <row r="64396" hidden="1" x14ac:dyDescent="0.2"/>
    <row r="64397" hidden="1" x14ac:dyDescent="0.2"/>
    <row r="64398" hidden="1" x14ac:dyDescent="0.2"/>
    <row r="64399" hidden="1" x14ac:dyDescent="0.2"/>
    <row r="64400" hidden="1" x14ac:dyDescent="0.2"/>
    <row r="64401" hidden="1" x14ac:dyDescent="0.2"/>
    <row r="64402" hidden="1" x14ac:dyDescent="0.2"/>
    <row r="64403" hidden="1" x14ac:dyDescent="0.2"/>
    <row r="64404" hidden="1" x14ac:dyDescent="0.2"/>
    <row r="64405" hidden="1" x14ac:dyDescent="0.2"/>
    <row r="64406" hidden="1" x14ac:dyDescent="0.2"/>
    <row r="64407" hidden="1" x14ac:dyDescent="0.2"/>
    <row r="64408" hidden="1" x14ac:dyDescent="0.2"/>
    <row r="64409" hidden="1" x14ac:dyDescent="0.2"/>
    <row r="64410" hidden="1" x14ac:dyDescent="0.2"/>
    <row r="64411" hidden="1" x14ac:dyDescent="0.2"/>
    <row r="64412" hidden="1" x14ac:dyDescent="0.2"/>
    <row r="64413" hidden="1" x14ac:dyDescent="0.2"/>
    <row r="64414" hidden="1" x14ac:dyDescent="0.2"/>
    <row r="64415" hidden="1" x14ac:dyDescent="0.2"/>
    <row r="64416" hidden="1" x14ac:dyDescent="0.2"/>
    <row r="64417" hidden="1" x14ac:dyDescent="0.2"/>
    <row r="64418" hidden="1" x14ac:dyDescent="0.2"/>
    <row r="64419" hidden="1" x14ac:dyDescent="0.2"/>
    <row r="64420" hidden="1" x14ac:dyDescent="0.2"/>
    <row r="64421" hidden="1" x14ac:dyDescent="0.2"/>
    <row r="64422" hidden="1" x14ac:dyDescent="0.2"/>
    <row r="64423" hidden="1" x14ac:dyDescent="0.2"/>
    <row r="64424" hidden="1" x14ac:dyDescent="0.2"/>
    <row r="64425" hidden="1" x14ac:dyDescent="0.2"/>
    <row r="64426" hidden="1" x14ac:dyDescent="0.2"/>
    <row r="64427" hidden="1" x14ac:dyDescent="0.2"/>
    <row r="64428" hidden="1" x14ac:dyDescent="0.2"/>
    <row r="64429" hidden="1" x14ac:dyDescent="0.2"/>
    <row r="64430" hidden="1" x14ac:dyDescent="0.2"/>
    <row r="64431" hidden="1" x14ac:dyDescent="0.2"/>
    <row r="64432" hidden="1" x14ac:dyDescent="0.2"/>
    <row r="64433" hidden="1" x14ac:dyDescent="0.2"/>
    <row r="64434" hidden="1" x14ac:dyDescent="0.2"/>
    <row r="64435" hidden="1" x14ac:dyDescent="0.2"/>
    <row r="64436" hidden="1" x14ac:dyDescent="0.2"/>
    <row r="64437" hidden="1" x14ac:dyDescent="0.2"/>
    <row r="64438" hidden="1" x14ac:dyDescent="0.2"/>
    <row r="64439" hidden="1" x14ac:dyDescent="0.2"/>
    <row r="64440" hidden="1" x14ac:dyDescent="0.2"/>
    <row r="64441" hidden="1" x14ac:dyDescent="0.2"/>
    <row r="64442" hidden="1" x14ac:dyDescent="0.2"/>
    <row r="64443" hidden="1" x14ac:dyDescent="0.2"/>
    <row r="64444" hidden="1" x14ac:dyDescent="0.2"/>
    <row r="64445" hidden="1" x14ac:dyDescent="0.2"/>
    <row r="64446" hidden="1" x14ac:dyDescent="0.2"/>
    <row r="64447" hidden="1" x14ac:dyDescent="0.2"/>
    <row r="64448" hidden="1" x14ac:dyDescent="0.2"/>
    <row r="64449" hidden="1" x14ac:dyDescent="0.2"/>
    <row r="64450" hidden="1" x14ac:dyDescent="0.2"/>
    <row r="64451" hidden="1" x14ac:dyDescent="0.2"/>
    <row r="64452" hidden="1" x14ac:dyDescent="0.2"/>
    <row r="64453" hidden="1" x14ac:dyDescent="0.2"/>
    <row r="64454" hidden="1" x14ac:dyDescent="0.2"/>
    <row r="64455" hidden="1" x14ac:dyDescent="0.2"/>
    <row r="64456" hidden="1" x14ac:dyDescent="0.2"/>
    <row r="64457" hidden="1" x14ac:dyDescent="0.2"/>
    <row r="64458" hidden="1" x14ac:dyDescent="0.2"/>
    <row r="64459" hidden="1" x14ac:dyDescent="0.2"/>
    <row r="64460" hidden="1" x14ac:dyDescent="0.2"/>
    <row r="64461" hidden="1" x14ac:dyDescent="0.2"/>
    <row r="64462" hidden="1" x14ac:dyDescent="0.2"/>
    <row r="64463" hidden="1" x14ac:dyDescent="0.2"/>
    <row r="64464" hidden="1" x14ac:dyDescent="0.2"/>
    <row r="64465" hidden="1" x14ac:dyDescent="0.2"/>
    <row r="64466" hidden="1" x14ac:dyDescent="0.2"/>
    <row r="64467" hidden="1" x14ac:dyDescent="0.2"/>
    <row r="64468" hidden="1" x14ac:dyDescent="0.2"/>
    <row r="64469" hidden="1" x14ac:dyDescent="0.2"/>
    <row r="64470" hidden="1" x14ac:dyDescent="0.2"/>
    <row r="64471" hidden="1" x14ac:dyDescent="0.2"/>
    <row r="64472" hidden="1" x14ac:dyDescent="0.2"/>
    <row r="64473" hidden="1" x14ac:dyDescent="0.2"/>
    <row r="64474" hidden="1" x14ac:dyDescent="0.2"/>
    <row r="64475" hidden="1" x14ac:dyDescent="0.2"/>
    <row r="64476" hidden="1" x14ac:dyDescent="0.2"/>
    <row r="64477" hidden="1" x14ac:dyDescent="0.2"/>
    <row r="64478" hidden="1" x14ac:dyDescent="0.2"/>
    <row r="64479" hidden="1" x14ac:dyDescent="0.2"/>
    <row r="64480" hidden="1" x14ac:dyDescent="0.2"/>
    <row r="64481" hidden="1" x14ac:dyDescent="0.2"/>
    <row r="64482" hidden="1" x14ac:dyDescent="0.2"/>
    <row r="64483" hidden="1" x14ac:dyDescent="0.2"/>
    <row r="64484" hidden="1" x14ac:dyDescent="0.2"/>
    <row r="64485" hidden="1" x14ac:dyDescent="0.2"/>
    <row r="64486" hidden="1" x14ac:dyDescent="0.2"/>
    <row r="64487" hidden="1" x14ac:dyDescent="0.2"/>
    <row r="64488" hidden="1" x14ac:dyDescent="0.2"/>
    <row r="64489" hidden="1" x14ac:dyDescent="0.2"/>
    <row r="64490" hidden="1" x14ac:dyDescent="0.2"/>
    <row r="64491" hidden="1" x14ac:dyDescent="0.2"/>
    <row r="64492" hidden="1" x14ac:dyDescent="0.2"/>
    <row r="64493" hidden="1" x14ac:dyDescent="0.2"/>
    <row r="64494" hidden="1" x14ac:dyDescent="0.2"/>
    <row r="64495" hidden="1" x14ac:dyDescent="0.2"/>
    <row r="64496" hidden="1" x14ac:dyDescent="0.2"/>
    <row r="64497" hidden="1" x14ac:dyDescent="0.2"/>
    <row r="64498" hidden="1" x14ac:dyDescent="0.2"/>
    <row r="64499" hidden="1" x14ac:dyDescent="0.2"/>
    <row r="64500" hidden="1" x14ac:dyDescent="0.2"/>
    <row r="64501" hidden="1" x14ac:dyDescent="0.2"/>
    <row r="64502" hidden="1" x14ac:dyDescent="0.2"/>
    <row r="64503" hidden="1" x14ac:dyDescent="0.2"/>
    <row r="64504" hidden="1" x14ac:dyDescent="0.2"/>
    <row r="64505" hidden="1" x14ac:dyDescent="0.2"/>
    <row r="64506" hidden="1" x14ac:dyDescent="0.2"/>
    <row r="64507" hidden="1" x14ac:dyDescent="0.2"/>
    <row r="64508" hidden="1" x14ac:dyDescent="0.2"/>
    <row r="64509" hidden="1" x14ac:dyDescent="0.2"/>
    <row r="64510" hidden="1" x14ac:dyDescent="0.2"/>
    <row r="64511" hidden="1" x14ac:dyDescent="0.2"/>
    <row r="64512" hidden="1" x14ac:dyDescent="0.2"/>
    <row r="64513" hidden="1" x14ac:dyDescent="0.2"/>
    <row r="64514" hidden="1" x14ac:dyDescent="0.2"/>
    <row r="64515" hidden="1" x14ac:dyDescent="0.2"/>
    <row r="64516" hidden="1" x14ac:dyDescent="0.2"/>
    <row r="64517" hidden="1" x14ac:dyDescent="0.2"/>
    <row r="64518" hidden="1" x14ac:dyDescent="0.2"/>
    <row r="64519" hidden="1" x14ac:dyDescent="0.2"/>
    <row r="64520" hidden="1" x14ac:dyDescent="0.2"/>
    <row r="64521" hidden="1" x14ac:dyDescent="0.2"/>
    <row r="64522" hidden="1" x14ac:dyDescent="0.2"/>
    <row r="64523" hidden="1" x14ac:dyDescent="0.2"/>
    <row r="64524" hidden="1" x14ac:dyDescent="0.2"/>
    <row r="64525" hidden="1" x14ac:dyDescent="0.2"/>
    <row r="64526" hidden="1" x14ac:dyDescent="0.2"/>
    <row r="64527" hidden="1" x14ac:dyDescent="0.2"/>
    <row r="64528" hidden="1" x14ac:dyDescent="0.2"/>
    <row r="64529" hidden="1" x14ac:dyDescent="0.2"/>
    <row r="64530" hidden="1" x14ac:dyDescent="0.2"/>
    <row r="64531" hidden="1" x14ac:dyDescent="0.2"/>
    <row r="64532" hidden="1" x14ac:dyDescent="0.2"/>
    <row r="64533" hidden="1" x14ac:dyDescent="0.2"/>
    <row r="64534" hidden="1" x14ac:dyDescent="0.2"/>
    <row r="64535" hidden="1" x14ac:dyDescent="0.2"/>
    <row r="64536" hidden="1" x14ac:dyDescent="0.2"/>
    <row r="64537" hidden="1" x14ac:dyDescent="0.2"/>
    <row r="64538" hidden="1" x14ac:dyDescent="0.2"/>
    <row r="64539" hidden="1" x14ac:dyDescent="0.2"/>
    <row r="64540" hidden="1" x14ac:dyDescent="0.2"/>
    <row r="64541" hidden="1" x14ac:dyDescent="0.2"/>
    <row r="64542" hidden="1" x14ac:dyDescent="0.2"/>
    <row r="64543" hidden="1" x14ac:dyDescent="0.2"/>
    <row r="64544" hidden="1" x14ac:dyDescent="0.2"/>
    <row r="64545" hidden="1" x14ac:dyDescent="0.2"/>
    <row r="64546" hidden="1" x14ac:dyDescent="0.2"/>
    <row r="64547" hidden="1" x14ac:dyDescent="0.2"/>
    <row r="64548" hidden="1" x14ac:dyDescent="0.2"/>
    <row r="64549" hidden="1" x14ac:dyDescent="0.2"/>
    <row r="64550" hidden="1" x14ac:dyDescent="0.2"/>
    <row r="64551" hidden="1" x14ac:dyDescent="0.2"/>
    <row r="64552" hidden="1" x14ac:dyDescent="0.2"/>
    <row r="64553" hidden="1" x14ac:dyDescent="0.2"/>
    <row r="64554" hidden="1" x14ac:dyDescent="0.2"/>
    <row r="64555" hidden="1" x14ac:dyDescent="0.2"/>
    <row r="64556" hidden="1" x14ac:dyDescent="0.2"/>
    <row r="64557" hidden="1" x14ac:dyDescent="0.2"/>
    <row r="64558" hidden="1" x14ac:dyDescent="0.2"/>
    <row r="64559" hidden="1" x14ac:dyDescent="0.2"/>
    <row r="64560" hidden="1" x14ac:dyDescent="0.2"/>
    <row r="64561" hidden="1" x14ac:dyDescent="0.2"/>
    <row r="64562" hidden="1" x14ac:dyDescent="0.2"/>
    <row r="64563" hidden="1" x14ac:dyDescent="0.2"/>
    <row r="64564" hidden="1" x14ac:dyDescent="0.2"/>
    <row r="64565" hidden="1" x14ac:dyDescent="0.2"/>
    <row r="64566" hidden="1" x14ac:dyDescent="0.2"/>
    <row r="64567" hidden="1" x14ac:dyDescent="0.2"/>
    <row r="64568" hidden="1" x14ac:dyDescent="0.2"/>
    <row r="64569" hidden="1" x14ac:dyDescent="0.2"/>
    <row r="64570" hidden="1" x14ac:dyDescent="0.2"/>
    <row r="64571" hidden="1" x14ac:dyDescent="0.2"/>
    <row r="64572" hidden="1" x14ac:dyDescent="0.2"/>
    <row r="64573" hidden="1" x14ac:dyDescent="0.2"/>
    <row r="64574" hidden="1" x14ac:dyDescent="0.2"/>
    <row r="64575" hidden="1" x14ac:dyDescent="0.2"/>
    <row r="64576" hidden="1" x14ac:dyDescent="0.2"/>
    <row r="64577" hidden="1" x14ac:dyDescent="0.2"/>
    <row r="64578" hidden="1" x14ac:dyDescent="0.2"/>
    <row r="64579" hidden="1" x14ac:dyDescent="0.2"/>
    <row r="64580" hidden="1" x14ac:dyDescent="0.2"/>
    <row r="64581" hidden="1" x14ac:dyDescent="0.2"/>
    <row r="64582" hidden="1" x14ac:dyDescent="0.2"/>
    <row r="64583" hidden="1" x14ac:dyDescent="0.2"/>
    <row r="64584" hidden="1" x14ac:dyDescent="0.2"/>
    <row r="64585" hidden="1" x14ac:dyDescent="0.2"/>
    <row r="64586" hidden="1" x14ac:dyDescent="0.2"/>
    <row r="64587" hidden="1" x14ac:dyDescent="0.2"/>
    <row r="64588" hidden="1" x14ac:dyDescent="0.2"/>
    <row r="64589" hidden="1" x14ac:dyDescent="0.2"/>
    <row r="64590" hidden="1" x14ac:dyDescent="0.2"/>
    <row r="64591" hidden="1" x14ac:dyDescent="0.2"/>
    <row r="64592" hidden="1" x14ac:dyDescent="0.2"/>
    <row r="64593" hidden="1" x14ac:dyDescent="0.2"/>
    <row r="64594" hidden="1" x14ac:dyDescent="0.2"/>
    <row r="64595" hidden="1" x14ac:dyDescent="0.2"/>
    <row r="64596" hidden="1" x14ac:dyDescent="0.2"/>
    <row r="64597" hidden="1" x14ac:dyDescent="0.2"/>
    <row r="64598" hidden="1" x14ac:dyDescent="0.2"/>
    <row r="64599" hidden="1" x14ac:dyDescent="0.2"/>
    <row r="64600" hidden="1" x14ac:dyDescent="0.2"/>
    <row r="64601" hidden="1" x14ac:dyDescent="0.2"/>
    <row r="64602" hidden="1" x14ac:dyDescent="0.2"/>
    <row r="64603" hidden="1" x14ac:dyDescent="0.2"/>
    <row r="64604" hidden="1" x14ac:dyDescent="0.2"/>
    <row r="64605" hidden="1" x14ac:dyDescent="0.2"/>
    <row r="64606" hidden="1" x14ac:dyDescent="0.2"/>
    <row r="64607" hidden="1" x14ac:dyDescent="0.2"/>
    <row r="64608" hidden="1" x14ac:dyDescent="0.2"/>
    <row r="64609" hidden="1" x14ac:dyDescent="0.2"/>
    <row r="64610" hidden="1" x14ac:dyDescent="0.2"/>
    <row r="64611" hidden="1" x14ac:dyDescent="0.2"/>
    <row r="64612" hidden="1" x14ac:dyDescent="0.2"/>
    <row r="64613" hidden="1" x14ac:dyDescent="0.2"/>
    <row r="64614" hidden="1" x14ac:dyDescent="0.2"/>
    <row r="64615" hidden="1" x14ac:dyDescent="0.2"/>
    <row r="64616" hidden="1" x14ac:dyDescent="0.2"/>
    <row r="64617" hidden="1" x14ac:dyDescent="0.2"/>
    <row r="64618" hidden="1" x14ac:dyDescent="0.2"/>
    <row r="64619" hidden="1" x14ac:dyDescent="0.2"/>
    <row r="64620" hidden="1" x14ac:dyDescent="0.2"/>
    <row r="64621" hidden="1" x14ac:dyDescent="0.2"/>
    <row r="64622" hidden="1" x14ac:dyDescent="0.2"/>
    <row r="64623" hidden="1" x14ac:dyDescent="0.2"/>
    <row r="64624" hidden="1" x14ac:dyDescent="0.2"/>
    <row r="64625" hidden="1" x14ac:dyDescent="0.2"/>
    <row r="64626" hidden="1" x14ac:dyDescent="0.2"/>
    <row r="64627" hidden="1" x14ac:dyDescent="0.2"/>
    <row r="64628" hidden="1" x14ac:dyDescent="0.2"/>
    <row r="64629" hidden="1" x14ac:dyDescent="0.2"/>
    <row r="64630" hidden="1" x14ac:dyDescent="0.2"/>
    <row r="64631" hidden="1" x14ac:dyDescent="0.2"/>
    <row r="64632" hidden="1" x14ac:dyDescent="0.2"/>
    <row r="64633" hidden="1" x14ac:dyDescent="0.2"/>
    <row r="64634" hidden="1" x14ac:dyDescent="0.2"/>
    <row r="64635" hidden="1" x14ac:dyDescent="0.2"/>
    <row r="64636" hidden="1" x14ac:dyDescent="0.2"/>
    <row r="64637" hidden="1" x14ac:dyDescent="0.2"/>
    <row r="64638" hidden="1" x14ac:dyDescent="0.2"/>
    <row r="64639" hidden="1" x14ac:dyDescent="0.2"/>
    <row r="64640" hidden="1" x14ac:dyDescent="0.2"/>
    <row r="64641" hidden="1" x14ac:dyDescent="0.2"/>
    <row r="64642" hidden="1" x14ac:dyDescent="0.2"/>
    <row r="64643" hidden="1" x14ac:dyDescent="0.2"/>
    <row r="64644" hidden="1" x14ac:dyDescent="0.2"/>
    <row r="64645" hidden="1" x14ac:dyDescent="0.2"/>
    <row r="64646" hidden="1" x14ac:dyDescent="0.2"/>
    <row r="64647" hidden="1" x14ac:dyDescent="0.2"/>
    <row r="64648" hidden="1" x14ac:dyDescent="0.2"/>
    <row r="64649" hidden="1" x14ac:dyDescent="0.2"/>
    <row r="64650" hidden="1" x14ac:dyDescent="0.2"/>
    <row r="64651" hidden="1" x14ac:dyDescent="0.2"/>
    <row r="64652" hidden="1" x14ac:dyDescent="0.2"/>
    <row r="64653" hidden="1" x14ac:dyDescent="0.2"/>
    <row r="64654" hidden="1" x14ac:dyDescent="0.2"/>
    <row r="64655" hidden="1" x14ac:dyDescent="0.2"/>
    <row r="64656" hidden="1" x14ac:dyDescent="0.2"/>
    <row r="64657" hidden="1" x14ac:dyDescent="0.2"/>
    <row r="64658" hidden="1" x14ac:dyDescent="0.2"/>
    <row r="64659" hidden="1" x14ac:dyDescent="0.2"/>
    <row r="64660" hidden="1" x14ac:dyDescent="0.2"/>
    <row r="64661" hidden="1" x14ac:dyDescent="0.2"/>
    <row r="64662" hidden="1" x14ac:dyDescent="0.2"/>
    <row r="64663" hidden="1" x14ac:dyDescent="0.2"/>
    <row r="64664" hidden="1" x14ac:dyDescent="0.2"/>
    <row r="64665" hidden="1" x14ac:dyDescent="0.2"/>
    <row r="64666" hidden="1" x14ac:dyDescent="0.2"/>
    <row r="64667" hidden="1" x14ac:dyDescent="0.2"/>
    <row r="64668" hidden="1" x14ac:dyDescent="0.2"/>
    <row r="64669" hidden="1" x14ac:dyDescent="0.2"/>
    <row r="64670" hidden="1" x14ac:dyDescent="0.2"/>
    <row r="64671" hidden="1" x14ac:dyDescent="0.2"/>
    <row r="64672" hidden="1" x14ac:dyDescent="0.2"/>
    <row r="64673" hidden="1" x14ac:dyDescent="0.2"/>
    <row r="64674" hidden="1" x14ac:dyDescent="0.2"/>
    <row r="64675" hidden="1" x14ac:dyDescent="0.2"/>
    <row r="64676" hidden="1" x14ac:dyDescent="0.2"/>
    <row r="64677" hidden="1" x14ac:dyDescent="0.2"/>
    <row r="64678" hidden="1" x14ac:dyDescent="0.2"/>
    <row r="64679" hidden="1" x14ac:dyDescent="0.2"/>
    <row r="64680" hidden="1" x14ac:dyDescent="0.2"/>
    <row r="64681" hidden="1" x14ac:dyDescent="0.2"/>
    <row r="64682" hidden="1" x14ac:dyDescent="0.2"/>
    <row r="64683" hidden="1" x14ac:dyDescent="0.2"/>
    <row r="64684" hidden="1" x14ac:dyDescent="0.2"/>
    <row r="64685" hidden="1" x14ac:dyDescent="0.2"/>
    <row r="64686" hidden="1" x14ac:dyDescent="0.2"/>
    <row r="64687" hidden="1" x14ac:dyDescent="0.2"/>
    <row r="64688" hidden="1" x14ac:dyDescent="0.2"/>
    <row r="64689" hidden="1" x14ac:dyDescent="0.2"/>
    <row r="64690" hidden="1" x14ac:dyDescent="0.2"/>
    <row r="64691" hidden="1" x14ac:dyDescent="0.2"/>
    <row r="64692" hidden="1" x14ac:dyDescent="0.2"/>
    <row r="64693" hidden="1" x14ac:dyDescent="0.2"/>
    <row r="64694" hidden="1" x14ac:dyDescent="0.2"/>
    <row r="64695" hidden="1" x14ac:dyDescent="0.2"/>
    <row r="64696" hidden="1" x14ac:dyDescent="0.2"/>
    <row r="64697" hidden="1" x14ac:dyDescent="0.2"/>
    <row r="64698" hidden="1" x14ac:dyDescent="0.2"/>
    <row r="64699" hidden="1" x14ac:dyDescent="0.2"/>
    <row r="64700" hidden="1" x14ac:dyDescent="0.2"/>
    <row r="64701" hidden="1" x14ac:dyDescent="0.2"/>
    <row r="64702" hidden="1" x14ac:dyDescent="0.2"/>
    <row r="64703" hidden="1" x14ac:dyDescent="0.2"/>
    <row r="64704" hidden="1" x14ac:dyDescent="0.2"/>
    <row r="64705" hidden="1" x14ac:dyDescent="0.2"/>
    <row r="64706" hidden="1" x14ac:dyDescent="0.2"/>
    <row r="64707" hidden="1" x14ac:dyDescent="0.2"/>
    <row r="64708" hidden="1" x14ac:dyDescent="0.2"/>
    <row r="64709" hidden="1" x14ac:dyDescent="0.2"/>
    <row r="64710" hidden="1" x14ac:dyDescent="0.2"/>
    <row r="64711" hidden="1" x14ac:dyDescent="0.2"/>
    <row r="64712" hidden="1" x14ac:dyDescent="0.2"/>
    <row r="64713" hidden="1" x14ac:dyDescent="0.2"/>
    <row r="64714" hidden="1" x14ac:dyDescent="0.2"/>
    <row r="64715" hidden="1" x14ac:dyDescent="0.2"/>
    <row r="64716" hidden="1" x14ac:dyDescent="0.2"/>
    <row r="64717" hidden="1" x14ac:dyDescent="0.2"/>
    <row r="64718" hidden="1" x14ac:dyDescent="0.2"/>
    <row r="64719" hidden="1" x14ac:dyDescent="0.2"/>
    <row r="64720" hidden="1" x14ac:dyDescent="0.2"/>
    <row r="64721" hidden="1" x14ac:dyDescent="0.2"/>
    <row r="64722" hidden="1" x14ac:dyDescent="0.2"/>
    <row r="64723" hidden="1" x14ac:dyDescent="0.2"/>
    <row r="64724" hidden="1" x14ac:dyDescent="0.2"/>
    <row r="64725" hidden="1" x14ac:dyDescent="0.2"/>
    <row r="64726" hidden="1" x14ac:dyDescent="0.2"/>
    <row r="64727" hidden="1" x14ac:dyDescent="0.2"/>
    <row r="64728" hidden="1" x14ac:dyDescent="0.2"/>
    <row r="64729" hidden="1" x14ac:dyDescent="0.2"/>
    <row r="64730" hidden="1" x14ac:dyDescent="0.2"/>
    <row r="64731" hidden="1" x14ac:dyDescent="0.2"/>
    <row r="64732" hidden="1" x14ac:dyDescent="0.2"/>
    <row r="64733" hidden="1" x14ac:dyDescent="0.2"/>
    <row r="64734" hidden="1" x14ac:dyDescent="0.2"/>
    <row r="64735" hidden="1" x14ac:dyDescent="0.2"/>
    <row r="64736" hidden="1" x14ac:dyDescent="0.2"/>
    <row r="64737" hidden="1" x14ac:dyDescent="0.2"/>
    <row r="64738" hidden="1" x14ac:dyDescent="0.2"/>
    <row r="64739" hidden="1" x14ac:dyDescent="0.2"/>
    <row r="64740" hidden="1" x14ac:dyDescent="0.2"/>
    <row r="64741" hidden="1" x14ac:dyDescent="0.2"/>
    <row r="64742" hidden="1" x14ac:dyDescent="0.2"/>
    <row r="64743" hidden="1" x14ac:dyDescent="0.2"/>
    <row r="64744" hidden="1" x14ac:dyDescent="0.2"/>
    <row r="64745" hidden="1" x14ac:dyDescent="0.2"/>
    <row r="64746" hidden="1" x14ac:dyDescent="0.2"/>
    <row r="64747" hidden="1" x14ac:dyDescent="0.2"/>
    <row r="64748" hidden="1" x14ac:dyDescent="0.2"/>
    <row r="64749" hidden="1" x14ac:dyDescent="0.2"/>
    <row r="64750" hidden="1" x14ac:dyDescent="0.2"/>
    <row r="64751" hidden="1" x14ac:dyDescent="0.2"/>
    <row r="64752" hidden="1" x14ac:dyDescent="0.2"/>
    <row r="64753" hidden="1" x14ac:dyDescent="0.2"/>
    <row r="64754" hidden="1" x14ac:dyDescent="0.2"/>
    <row r="64755" hidden="1" x14ac:dyDescent="0.2"/>
    <row r="64756" hidden="1" x14ac:dyDescent="0.2"/>
    <row r="64757" hidden="1" x14ac:dyDescent="0.2"/>
    <row r="64758" hidden="1" x14ac:dyDescent="0.2"/>
    <row r="64759" hidden="1" x14ac:dyDescent="0.2"/>
    <row r="64760" hidden="1" x14ac:dyDescent="0.2"/>
    <row r="64761" hidden="1" x14ac:dyDescent="0.2"/>
    <row r="64762" hidden="1" x14ac:dyDescent="0.2"/>
    <row r="64763" hidden="1" x14ac:dyDescent="0.2"/>
    <row r="64764" hidden="1" x14ac:dyDescent="0.2"/>
    <row r="64765" hidden="1" x14ac:dyDescent="0.2"/>
    <row r="64766" hidden="1" x14ac:dyDescent="0.2"/>
    <row r="64767" hidden="1" x14ac:dyDescent="0.2"/>
    <row r="64768" hidden="1" x14ac:dyDescent="0.2"/>
    <row r="64769" hidden="1" x14ac:dyDescent="0.2"/>
    <row r="64770" hidden="1" x14ac:dyDescent="0.2"/>
    <row r="64771" hidden="1" x14ac:dyDescent="0.2"/>
    <row r="64772" hidden="1" x14ac:dyDescent="0.2"/>
    <row r="64773" hidden="1" x14ac:dyDescent="0.2"/>
    <row r="64774" hidden="1" x14ac:dyDescent="0.2"/>
    <row r="64775" hidden="1" x14ac:dyDescent="0.2"/>
    <row r="64776" hidden="1" x14ac:dyDescent="0.2"/>
    <row r="64777" hidden="1" x14ac:dyDescent="0.2"/>
    <row r="64778" hidden="1" x14ac:dyDescent="0.2"/>
    <row r="64779" hidden="1" x14ac:dyDescent="0.2"/>
    <row r="64780" hidden="1" x14ac:dyDescent="0.2"/>
    <row r="64781" hidden="1" x14ac:dyDescent="0.2"/>
    <row r="64782" hidden="1" x14ac:dyDescent="0.2"/>
    <row r="64783" hidden="1" x14ac:dyDescent="0.2"/>
    <row r="64784" hidden="1" x14ac:dyDescent="0.2"/>
    <row r="64785" hidden="1" x14ac:dyDescent="0.2"/>
    <row r="64786" hidden="1" x14ac:dyDescent="0.2"/>
    <row r="64787" hidden="1" x14ac:dyDescent="0.2"/>
    <row r="64788" hidden="1" x14ac:dyDescent="0.2"/>
    <row r="64789" hidden="1" x14ac:dyDescent="0.2"/>
    <row r="64790" hidden="1" x14ac:dyDescent="0.2"/>
    <row r="64791" hidden="1" x14ac:dyDescent="0.2"/>
    <row r="64792" hidden="1" x14ac:dyDescent="0.2"/>
    <row r="64793" hidden="1" x14ac:dyDescent="0.2"/>
    <row r="64794" hidden="1" x14ac:dyDescent="0.2"/>
    <row r="64795" hidden="1" x14ac:dyDescent="0.2"/>
    <row r="64796" hidden="1" x14ac:dyDescent="0.2"/>
    <row r="64797" hidden="1" x14ac:dyDescent="0.2"/>
    <row r="64798" hidden="1" x14ac:dyDescent="0.2"/>
    <row r="64799" hidden="1" x14ac:dyDescent="0.2"/>
    <row r="64800" hidden="1" x14ac:dyDescent="0.2"/>
    <row r="64801" hidden="1" x14ac:dyDescent="0.2"/>
    <row r="64802" hidden="1" x14ac:dyDescent="0.2"/>
    <row r="64803" hidden="1" x14ac:dyDescent="0.2"/>
    <row r="64804" hidden="1" x14ac:dyDescent="0.2"/>
    <row r="64805" hidden="1" x14ac:dyDescent="0.2"/>
    <row r="64806" hidden="1" x14ac:dyDescent="0.2"/>
    <row r="64807" hidden="1" x14ac:dyDescent="0.2"/>
    <row r="64808" hidden="1" x14ac:dyDescent="0.2"/>
    <row r="64809" hidden="1" x14ac:dyDescent="0.2"/>
    <row r="64810" hidden="1" x14ac:dyDescent="0.2"/>
    <row r="64811" hidden="1" x14ac:dyDescent="0.2"/>
    <row r="64812" hidden="1" x14ac:dyDescent="0.2"/>
    <row r="64813" hidden="1" x14ac:dyDescent="0.2"/>
    <row r="64814" hidden="1" x14ac:dyDescent="0.2"/>
    <row r="64815" hidden="1" x14ac:dyDescent="0.2"/>
    <row r="64816" hidden="1" x14ac:dyDescent="0.2"/>
    <row r="64817" hidden="1" x14ac:dyDescent="0.2"/>
    <row r="64818" hidden="1" x14ac:dyDescent="0.2"/>
    <row r="64819" hidden="1" x14ac:dyDescent="0.2"/>
    <row r="64820" hidden="1" x14ac:dyDescent="0.2"/>
    <row r="64821" hidden="1" x14ac:dyDescent="0.2"/>
    <row r="64822" hidden="1" x14ac:dyDescent="0.2"/>
    <row r="64823" hidden="1" x14ac:dyDescent="0.2"/>
    <row r="64824" hidden="1" x14ac:dyDescent="0.2"/>
    <row r="64825" hidden="1" x14ac:dyDescent="0.2"/>
    <row r="64826" hidden="1" x14ac:dyDescent="0.2"/>
    <row r="64827" hidden="1" x14ac:dyDescent="0.2"/>
    <row r="64828" hidden="1" x14ac:dyDescent="0.2"/>
    <row r="64829" hidden="1" x14ac:dyDescent="0.2"/>
    <row r="64830" hidden="1" x14ac:dyDescent="0.2"/>
    <row r="64831" hidden="1" x14ac:dyDescent="0.2"/>
    <row r="64832" hidden="1" x14ac:dyDescent="0.2"/>
    <row r="64833" hidden="1" x14ac:dyDescent="0.2"/>
    <row r="64834" hidden="1" x14ac:dyDescent="0.2"/>
    <row r="64835" hidden="1" x14ac:dyDescent="0.2"/>
    <row r="64836" hidden="1" x14ac:dyDescent="0.2"/>
    <row r="64837" hidden="1" x14ac:dyDescent="0.2"/>
    <row r="64838" hidden="1" x14ac:dyDescent="0.2"/>
    <row r="64839" hidden="1" x14ac:dyDescent="0.2"/>
    <row r="64840" hidden="1" x14ac:dyDescent="0.2"/>
    <row r="64841" hidden="1" x14ac:dyDescent="0.2"/>
    <row r="64842" hidden="1" x14ac:dyDescent="0.2"/>
    <row r="64843" hidden="1" x14ac:dyDescent="0.2"/>
    <row r="64844" hidden="1" x14ac:dyDescent="0.2"/>
    <row r="64845" hidden="1" x14ac:dyDescent="0.2"/>
    <row r="64846" hidden="1" x14ac:dyDescent="0.2"/>
    <row r="64847" hidden="1" x14ac:dyDescent="0.2"/>
    <row r="64848" hidden="1" x14ac:dyDescent="0.2"/>
    <row r="64849" hidden="1" x14ac:dyDescent="0.2"/>
    <row r="64850" hidden="1" x14ac:dyDescent="0.2"/>
    <row r="64851" hidden="1" x14ac:dyDescent="0.2"/>
    <row r="64852" hidden="1" x14ac:dyDescent="0.2"/>
    <row r="64853" hidden="1" x14ac:dyDescent="0.2"/>
    <row r="64854" hidden="1" x14ac:dyDescent="0.2"/>
    <row r="64855" hidden="1" x14ac:dyDescent="0.2"/>
    <row r="64856" hidden="1" x14ac:dyDescent="0.2"/>
    <row r="64857" hidden="1" x14ac:dyDescent="0.2"/>
    <row r="64858" hidden="1" x14ac:dyDescent="0.2"/>
    <row r="64859" hidden="1" x14ac:dyDescent="0.2"/>
    <row r="64860" hidden="1" x14ac:dyDescent="0.2"/>
    <row r="64861" hidden="1" x14ac:dyDescent="0.2"/>
    <row r="64862" hidden="1" x14ac:dyDescent="0.2"/>
    <row r="64863" hidden="1" x14ac:dyDescent="0.2"/>
    <row r="64864" hidden="1" x14ac:dyDescent="0.2"/>
    <row r="64865" hidden="1" x14ac:dyDescent="0.2"/>
    <row r="64866" hidden="1" x14ac:dyDescent="0.2"/>
    <row r="64867" hidden="1" x14ac:dyDescent="0.2"/>
    <row r="64868" hidden="1" x14ac:dyDescent="0.2"/>
    <row r="64869" hidden="1" x14ac:dyDescent="0.2"/>
    <row r="64870" hidden="1" x14ac:dyDescent="0.2"/>
    <row r="64871" hidden="1" x14ac:dyDescent="0.2"/>
    <row r="64872" hidden="1" x14ac:dyDescent="0.2"/>
    <row r="64873" hidden="1" x14ac:dyDescent="0.2"/>
    <row r="64874" hidden="1" x14ac:dyDescent="0.2"/>
    <row r="64875" hidden="1" x14ac:dyDescent="0.2"/>
    <row r="64876" hidden="1" x14ac:dyDescent="0.2"/>
    <row r="64877" hidden="1" x14ac:dyDescent="0.2"/>
    <row r="64878" hidden="1" x14ac:dyDescent="0.2"/>
    <row r="64879" hidden="1" x14ac:dyDescent="0.2"/>
    <row r="64880" hidden="1" x14ac:dyDescent="0.2"/>
    <row r="64881" hidden="1" x14ac:dyDescent="0.2"/>
    <row r="64882" hidden="1" x14ac:dyDescent="0.2"/>
    <row r="64883" hidden="1" x14ac:dyDescent="0.2"/>
    <row r="64884" hidden="1" x14ac:dyDescent="0.2"/>
    <row r="64885" hidden="1" x14ac:dyDescent="0.2"/>
    <row r="64886" hidden="1" x14ac:dyDescent="0.2"/>
    <row r="64887" hidden="1" x14ac:dyDescent="0.2"/>
    <row r="64888" hidden="1" x14ac:dyDescent="0.2"/>
    <row r="64889" hidden="1" x14ac:dyDescent="0.2"/>
    <row r="64890" hidden="1" x14ac:dyDescent="0.2"/>
    <row r="64891" hidden="1" x14ac:dyDescent="0.2"/>
    <row r="64892" hidden="1" x14ac:dyDescent="0.2"/>
    <row r="64893" hidden="1" x14ac:dyDescent="0.2"/>
    <row r="64894" hidden="1" x14ac:dyDescent="0.2"/>
    <row r="64895" hidden="1" x14ac:dyDescent="0.2"/>
    <row r="64896" hidden="1" x14ac:dyDescent="0.2"/>
    <row r="64897" hidden="1" x14ac:dyDescent="0.2"/>
    <row r="64898" hidden="1" x14ac:dyDescent="0.2"/>
    <row r="64899" hidden="1" x14ac:dyDescent="0.2"/>
    <row r="64900" hidden="1" x14ac:dyDescent="0.2"/>
    <row r="64901" hidden="1" x14ac:dyDescent="0.2"/>
    <row r="64902" hidden="1" x14ac:dyDescent="0.2"/>
    <row r="64903" hidden="1" x14ac:dyDescent="0.2"/>
    <row r="64904" hidden="1" x14ac:dyDescent="0.2"/>
    <row r="64905" hidden="1" x14ac:dyDescent="0.2"/>
    <row r="64906" hidden="1" x14ac:dyDescent="0.2"/>
    <row r="64907" hidden="1" x14ac:dyDescent="0.2"/>
    <row r="64908" hidden="1" x14ac:dyDescent="0.2"/>
    <row r="64909" hidden="1" x14ac:dyDescent="0.2"/>
    <row r="64910" hidden="1" x14ac:dyDescent="0.2"/>
    <row r="64911" hidden="1" x14ac:dyDescent="0.2"/>
    <row r="64912" hidden="1" x14ac:dyDescent="0.2"/>
    <row r="64913" hidden="1" x14ac:dyDescent="0.2"/>
    <row r="64914" hidden="1" x14ac:dyDescent="0.2"/>
    <row r="64915" hidden="1" x14ac:dyDescent="0.2"/>
    <row r="64916" hidden="1" x14ac:dyDescent="0.2"/>
    <row r="64917" hidden="1" x14ac:dyDescent="0.2"/>
    <row r="64918" hidden="1" x14ac:dyDescent="0.2"/>
    <row r="64919" hidden="1" x14ac:dyDescent="0.2"/>
    <row r="64920" hidden="1" x14ac:dyDescent="0.2"/>
    <row r="64921" hidden="1" x14ac:dyDescent="0.2"/>
    <row r="64922" hidden="1" x14ac:dyDescent="0.2"/>
    <row r="64923" hidden="1" x14ac:dyDescent="0.2"/>
    <row r="64924" hidden="1" x14ac:dyDescent="0.2"/>
    <row r="64925" hidden="1" x14ac:dyDescent="0.2"/>
    <row r="64926" hidden="1" x14ac:dyDescent="0.2"/>
    <row r="64927" hidden="1" x14ac:dyDescent="0.2"/>
    <row r="64928" hidden="1" x14ac:dyDescent="0.2"/>
    <row r="64929" hidden="1" x14ac:dyDescent="0.2"/>
    <row r="64930" hidden="1" x14ac:dyDescent="0.2"/>
    <row r="64931" hidden="1" x14ac:dyDescent="0.2"/>
    <row r="64932" hidden="1" x14ac:dyDescent="0.2"/>
    <row r="64933" hidden="1" x14ac:dyDescent="0.2"/>
    <row r="64934" hidden="1" x14ac:dyDescent="0.2"/>
    <row r="64935" hidden="1" x14ac:dyDescent="0.2"/>
    <row r="64936" hidden="1" x14ac:dyDescent="0.2"/>
    <row r="64937" hidden="1" x14ac:dyDescent="0.2"/>
    <row r="64938" hidden="1" x14ac:dyDescent="0.2"/>
    <row r="64939" hidden="1" x14ac:dyDescent="0.2"/>
    <row r="64940" hidden="1" x14ac:dyDescent="0.2"/>
    <row r="64941" hidden="1" x14ac:dyDescent="0.2"/>
    <row r="64942" hidden="1" x14ac:dyDescent="0.2"/>
    <row r="64943" hidden="1" x14ac:dyDescent="0.2"/>
    <row r="64944" hidden="1" x14ac:dyDescent="0.2"/>
    <row r="64945" hidden="1" x14ac:dyDescent="0.2"/>
    <row r="64946" hidden="1" x14ac:dyDescent="0.2"/>
    <row r="64947" hidden="1" x14ac:dyDescent="0.2"/>
    <row r="64948" hidden="1" x14ac:dyDescent="0.2"/>
    <row r="64949" hidden="1" x14ac:dyDescent="0.2"/>
    <row r="64950" hidden="1" x14ac:dyDescent="0.2"/>
    <row r="64951" hidden="1" x14ac:dyDescent="0.2"/>
    <row r="64952" hidden="1" x14ac:dyDescent="0.2"/>
    <row r="64953" hidden="1" x14ac:dyDescent="0.2"/>
    <row r="64954" hidden="1" x14ac:dyDescent="0.2"/>
    <row r="64955" hidden="1" x14ac:dyDescent="0.2"/>
    <row r="64956" hidden="1" x14ac:dyDescent="0.2"/>
    <row r="64957" hidden="1" x14ac:dyDescent="0.2"/>
    <row r="64958" hidden="1" x14ac:dyDescent="0.2"/>
    <row r="64959" hidden="1" x14ac:dyDescent="0.2"/>
    <row r="64960" hidden="1" x14ac:dyDescent="0.2"/>
    <row r="64961" hidden="1" x14ac:dyDescent="0.2"/>
    <row r="64962" hidden="1" x14ac:dyDescent="0.2"/>
    <row r="64963" hidden="1" x14ac:dyDescent="0.2"/>
    <row r="64964" hidden="1" x14ac:dyDescent="0.2"/>
    <row r="64965" hidden="1" x14ac:dyDescent="0.2"/>
    <row r="64966" hidden="1" x14ac:dyDescent="0.2"/>
    <row r="64967" hidden="1" x14ac:dyDescent="0.2"/>
    <row r="64968" hidden="1" x14ac:dyDescent="0.2"/>
    <row r="64969" hidden="1" x14ac:dyDescent="0.2"/>
    <row r="64970" hidden="1" x14ac:dyDescent="0.2"/>
    <row r="64971" hidden="1" x14ac:dyDescent="0.2"/>
    <row r="64972" hidden="1" x14ac:dyDescent="0.2"/>
    <row r="64973" hidden="1" x14ac:dyDescent="0.2"/>
    <row r="64974" hidden="1" x14ac:dyDescent="0.2"/>
    <row r="64975" hidden="1" x14ac:dyDescent="0.2"/>
    <row r="64976" hidden="1" x14ac:dyDescent="0.2"/>
    <row r="64977" hidden="1" x14ac:dyDescent="0.2"/>
    <row r="64978" hidden="1" x14ac:dyDescent="0.2"/>
    <row r="64979" hidden="1" x14ac:dyDescent="0.2"/>
    <row r="64980" hidden="1" x14ac:dyDescent="0.2"/>
    <row r="64981" hidden="1" x14ac:dyDescent="0.2"/>
    <row r="64982" hidden="1" x14ac:dyDescent="0.2"/>
    <row r="64983" hidden="1" x14ac:dyDescent="0.2"/>
    <row r="64984" hidden="1" x14ac:dyDescent="0.2"/>
    <row r="64985" hidden="1" x14ac:dyDescent="0.2"/>
    <row r="64986" hidden="1" x14ac:dyDescent="0.2"/>
    <row r="64987" hidden="1" x14ac:dyDescent="0.2"/>
    <row r="64988" hidden="1" x14ac:dyDescent="0.2"/>
    <row r="64989" hidden="1" x14ac:dyDescent="0.2"/>
    <row r="64990" hidden="1" x14ac:dyDescent="0.2"/>
    <row r="64991" hidden="1" x14ac:dyDescent="0.2"/>
    <row r="64992" hidden="1" x14ac:dyDescent="0.2"/>
    <row r="64993" hidden="1" x14ac:dyDescent="0.2"/>
    <row r="64994" hidden="1" x14ac:dyDescent="0.2"/>
    <row r="64995" hidden="1" x14ac:dyDescent="0.2"/>
    <row r="64996" hidden="1" x14ac:dyDescent="0.2"/>
    <row r="64997" hidden="1" x14ac:dyDescent="0.2"/>
    <row r="64998" hidden="1" x14ac:dyDescent="0.2"/>
    <row r="64999" hidden="1" x14ac:dyDescent="0.2"/>
    <row r="65000" hidden="1" x14ac:dyDescent="0.2"/>
    <row r="65001" hidden="1" x14ac:dyDescent="0.2"/>
    <row r="65002" hidden="1" x14ac:dyDescent="0.2"/>
    <row r="65003" hidden="1" x14ac:dyDescent="0.2"/>
    <row r="65004" hidden="1" x14ac:dyDescent="0.2"/>
    <row r="65005" hidden="1" x14ac:dyDescent="0.2"/>
    <row r="65006" hidden="1" x14ac:dyDescent="0.2"/>
    <row r="65007" hidden="1" x14ac:dyDescent="0.2"/>
    <row r="65008" hidden="1" x14ac:dyDescent="0.2"/>
    <row r="65009" hidden="1" x14ac:dyDescent="0.2"/>
    <row r="65010" hidden="1" x14ac:dyDescent="0.2"/>
    <row r="65011" hidden="1" x14ac:dyDescent="0.2"/>
    <row r="65012" hidden="1" x14ac:dyDescent="0.2"/>
    <row r="65013" hidden="1" x14ac:dyDescent="0.2"/>
    <row r="65014" hidden="1" x14ac:dyDescent="0.2"/>
    <row r="65015" hidden="1" x14ac:dyDescent="0.2"/>
    <row r="65016" hidden="1" x14ac:dyDescent="0.2"/>
    <row r="65017" hidden="1" x14ac:dyDescent="0.2"/>
    <row r="65018" hidden="1" x14ac:dyDescent="0.2"/>
    <row r="65019" hidden="1" x14ac:dyDescent="0.2"/>
    <row r="65020" hidden="1" x14ac:dyDescent="0.2"/>
    <row r="65021" hidden="1" x14ac:dyDescent="0.2"/>
    <row r="65022" hidden="1" x14ac:dyDescent="0.2"/>
    <row r="65023" hidden="1" x14ac:dyDescent="0.2"/>
    <row r="65024" hidden="1" x14ac:dyDescent="0.2"/>
    <row r="65025" hidden="1" x14ac:dyDescent="0.2"/>
    <row r="65026" hidden="1" x14ac:dyDescent="0.2"/>
    <row r="65027" hidden="1" x14ac:dyDescent="0.2"/>
    <row r="65028" hidden="1" x14ac:dyDescent="0.2"/>
    <row r="65029" hidden="1" x14ac:dyDescent="0.2"/>
    <row r="65030" hidden="1" x14ac:dyDescent="0.2"/>
    <row r="65031" hidden="1" x14ac:dyDescent="0.2"/>
    <row r="65032" hidden="1" x14ac:dyDescent="0.2"/>
    <row r="65033" hidden="1" x14ac:dyDescent="0.2"/>
    <row r="65034" hidden="1" x14ac:dyDescent="0.2"/>
    <row r="65035" hidden="1" x14ac:dyDescent="0.2"/>
    <row r="65036" hidden="1" x14ac:dyDescent="0.2"/>
    <row r="65037" hidden="1" x14ac:dyDescent="0.2"/>
    <row r="65038" hidden="1" x14ac:dyDescent="0.2"/>
    <row r="65039" hidden="1" x14ac:dyDescent="0.2"/>
    <row r="65040" hidden="1" x14ac:dyDescent="0.2"/>
    <row r="65041" hidden="1" x14ac:dyDescent="0.2"/>
    <row r="65042" hidden="1" x14ac:dyDescent="0.2"/>
    <row r="65043" hidden="1" x14ac:dyDescent="0.2"/>
    <row r="65044" hidden="1" x14ac:dyDescent="0.2"/>
    <row r="65045" hidden="1" x14ac:dyDescent="0.2"/>
    <row r="65046" hidden="1" x14ac:dyDescent="0.2"/>
    <row r="65047" hidden="1" x14ac:dyDescent="0.2"/>
    <row r="65048" hidden="1" x14ac:dyDescent="0.2"/>
    <row r="65049" hidden="1" x14ac:dyDescent="0.2"/>
    <row r="65050" hidden="1" x14ac:dyDescent="0.2"/>
    <row r="65051" hidden="1" x14ac:dyDescent="0.2"/>
    <row r="65052" hidden="1" x14ac:dyDescent="0.2"/>
    <row r="65053" hidden="1" x14ac:dyDescent="0.2"/>
    <row r="65054" hidden="1" x14ac:dyDescent="0.2"/>
    <row r="65055" hidden="1" x14ac:dyDescent="0.2"/>
    <row r="65056" hidden="1" x14ac:dyDescent="0.2"/>
    <row r="65057" hidden="1" x14ac:dyDescent="0.2"/>
    <row r="65058" hidden="1" x14ac:dyDescent="0.2"/>
    <row r="65059" hidden="1" x14ac:dyDescent="0.2"/>
    <row r="65060" hidden="1" x14ac:dyDescent="0.2"/>
    <row r="65061" hidden="1" x14ac:dyDescent="0.2"/>
    <row r="65062" hidden="1" x14ac:dyDescent="0.2"/>
    <row r="65063" hidden="1" x14ac:dyDescent="0.2"/>
    <row r="65064" hidden="1" x14ac:dyDescent="0.2"/>
    <row r="65065" hidden="1" x14ac:dyDescent="0.2"/>
    <row r="65066" hidden="1" x14ac:dyDescent="0.2"/>
    <row r="65067" hidden="1" x14ac:dyDescent="0.2"/>
    <row r="65068" hidden="1" x14ac:dyDescent="0.2"/>
    <row r="65069" hidden="1" x14ac:dyDescent="0.2"/>
    <row r="65070" hidden="1" x14ac:dyDescent="0.2"/>
    <row r="65071" hidden="1" x14ac:dyDescent="0.2"/>
    <row r="65072" hidden="1" x14ac:dyDescent="0.2"/>
    <row r="65073" hidden="1" x14ac:dyDescent="0.2"/>
    <row r="65074" hidden="1" x14ac:dyDescent="0.2"/>
    <row r="65075" hidden="1" x14ac:dyDescent="0.2"/>
    <row r="65076" hidden="1" x14ac:dyDescent="0.2"/>
    <row r="65077" hidden="1" x14ac:dyDescent="0.2"/>
    <row r="65078" hidden="1" x14ac:dyDescent="0.2"/>
    <row r="65079" hidden="1" x14ac:dyDescent="0.2"/>
    <row r="65080" hidden="1" x14ac:dyDescent="0.2"/>
    <row r="65081" hidden="1" x14ac:dyDescent="0.2"/>
    <row r="65082" hidden="1" x14ac:dyDescent="0.2"/>
    <row r="65083" hidden="1" x14ac:dyDescent="0.2"/>
    <row r="65084" hidden="1" x14ac:dyDescent="0.2"/>
    <row r="65085" hidden="1" x14ac:dyDescent="0.2"/>
    <row r="65086" hidden="1" x14ac:dyDescent="0.2"/>
    <row r="65087" hidden="1" x14ac:dyDescent="0.2"/>
    <row r="65088" hidden="1" x14ac:dyDescent="0.2"/>
    <row r="65089" hidden="1" x14ac:dyDescent="0.2"/>
    <row r="65090" hidden="1" x14ac:dyDescent="0.2"/>
    <row r="65091" hidden="1" x14ac:dyDescent="0.2"/>
    <row r="65092" hidden="1" x14ac:dyDescent="0.2"/>
    <row r="65093" hidden="1" x14ac:dyDescent="0.2"/>
    <row r="65094" hidden="1" x14ac:dyDescent="0.2"/>
    <row r="65095" hidden="1" x14ac:dyDescent="0.2"/>
    <row r="65096" hidden="1" x14ac:dyDescent="0.2"/>
    <row r="65097" hidden="1" x14ac:dyDescent="0.2"/>
    <row r="65098" hidden="1" x14ac:dyDescent="0.2"/>
    <row r="65099" hidden="1" x14ac:dyDescent="0.2"/>
    <row r="65100" hidden="1" x14ac:dyDescent="0.2"/>
    <row r="65101" hidden="1" x14ac:dyDescent="0.2"/>
    <row r="65102" hidden="1" x14ac:dyDescent="0.2"/>
    <row r="65103" hidden="1" x14ac:dyDescent="0.2"/>
    <row r="65104" hidden="1" x14ac:dyDescent="0.2"/>
    <row r="65105" hidden="1" x14ac:dyDescent="0.2"/>
    <row r="65106" hidden="1" x14ac:dyDescent="0.2"/>
    <row r="65107" hidden="1" x14ac:dyDescent="0.2"/>
    <row r="65108" hidden="1" x14ac:dyDescent="0.2"/>
    <row r="65109" hidden="1" x14ac:dyDescent="0.2"/>
    <row r="65110" hidden="1" x14ac:dyDescent="0.2"/>
    <row r="65111" hidden="1" x14ac:dyDescent="0.2"/>
    <row r="65112" hidden="1" x14ac:dyDescent="0.2"/>
    <row r="65113" hidden="1" x14ac:dyDescent="0.2"/>
    <row r="65114" hidden="1" x14ac:dyDescent="0.2"/>
    <row r="65115" hidden="1" x14ac:dyDescent="0.2"/>
    <row r="65116" hidden="1" x14ac:dyDescent="0.2"/>
    <row r="65117" hidden="1" x14ac:dyDescent="0.2"/>
    <row r="65118" hidden="1" x14ac:dyDescent="0.2"/>
    <row r="65119" hidden="1" x14ac:dyDescent="0.2"/>
    <row r="65120" hidden="1" x14ac:dyDescent="0.2"/>
    <row r="65121" hidden="1" x14ac:dyDescent="0.2"/>
    <row r="65122" hidden="1" x14ac:dyDescent="0.2"/>
    <row r="65123" hidden="1" x14ac:dyDescent="0.2"/>
    <row r="65124" hidden="1" x14ac:dyDescent="0.2"/>
    <row r="65125" hidden="1" x14ac:dyDescent="0.2"/>
    <row r="65126" hidden="1" x14ac:dyDescent="0.2"/>
    <row r="65127" hidden="1" x14ac:dyDescent="0.2"/>
    <row r="65128" hidden="1" x14ac:dyDescent="0.2"/>
    <row r="65129" hidden="1" x14ac:dyDescent="0.2"/>
    <row r="65130" hidden="1" x14ac:dyDescent="0.2"/>
    <row r="65131" hidden="1" x14ac:dyDescent="0.2"/>
    <row r="65132" hidden="1" x14ac:dyDescent="0.2"/>
    <row r="65133" hidden="1" x14ac:dyDescent="0.2"/>
    <row r="65134" hidden="1" x14ac:dyDescent="0.2"/>
    <row r="65135" hidden="1" x14ac:dyDescent="0.2"/>
    <row r="65136" hidden="1" x14ac:dyDescent="0.2"/>
    <row r="65137" hidden="1" x14ac:dyDescent="0.2"/>
    <row r="65138" hidden="1" x14ac:dyDescent="0.2"/>
    <row r="65139" hidden="1" x14ac:dyDescent="0.2"/>
    <row r="65140" hidden="1" x14ac:dyDescent="0.2"/>
    <row r="65141" hidden="1" x14ac:dyDescent="0.2"/>
    <row r="65142" hidden="1" x14ac:dyDescent="0.2"/>
    <row r="65143" hidden="1" x14ac:dyDescent="0.2"/>
    <row r="65144" hidden="1" x14ac:dyDescent="0.2"/>
    <row r="65145" hidden="1" x14ac:dyDescent="0.2"/>
    <row r="65146" hidden="1" x14ac:dyDescent="0.2"/>
    <row r="65147" hidden="1" x14ac:dyDescent="0.2"/>
    <row r="65148" hidden="1" x14ac:dyDescent="0.2"/>
    <row r="65149" hidden="1" x14ac:dyDescent="0.2"/>
    <row r="65150" hidden="1" x14ac:dyDescent="0.2"/>
    <row r="65151" hidden="1" x14ac:dyDescent="0.2"/>
    <row r="65152" hidden="1" x14ac:dyDescent="0.2"/>
    <row r="65153" hidden="1" x14ac:dyDescent="0.2"/>
    <row r="65154" hidden="1" x14ac:dyDescent="0.2"/>
    <row r="65155" hidden="1" x14ac:dyDescent="0.2"/>
    <row r="65156" hidden="1" x14ac:dyDescent="0.2"/>
    <row r="65157" hidden="1" x14ac:dyDescent="0.2"/>
    <row r="65158" hidden="1" x14ac:dyDescent="0.2"/>
    <row r="65159" hidden="1" x14ac:dyDescent="0.2"/>
    <row r="65160" hidden="1" x14ac:dyDescent="0.2"/>
    <row r="65161" hidden="1" x14ac:dyDescent="0.2"/>
    <row r="65162" hidden="1" x14ac:dyDescent="0.2"/>
    <row r="65163" hidden="1" x14ac:dyDescent="0.2"/>
    <row r="65164" hidden="1" x14ac:dyDescent="0.2"/>
    <row r="65165" hidden="1" x14ac:dyDescent="0.2"/>
    <row r="65166" hidden="1" x14ac:dyDescent="0.2"/>
    <row r="65167" hidden="1" x14ac:dyDescent="0.2"/>
    <row r="65168" hidden="1" x14ac:dyDescent="0.2"/>
    <row r="65169" hidden="1" x14ac:dyDescent="0.2"/>
    <row r="65170" hidden="1" x14ac:dyDescent="0.2"/>
    <row r="65171" hidden="1" x14ac:dyDescent="0.2"/>
    <row r="65172" hidden="1" x14ac:dyDescent="0.2"/>
    <row r="65173" hidden="1" x14ac:dyDescent="0.2"/>
    <row r="65174" hidden="1" x14ac:dyDescent="0.2"/>
    <row r="65175" hidden="1" x14ac:dyDescent="0.2"/>
    <row r="65176" hidden="1" x14ac:dyDescent="0.2"/>
    <row r="65177" hidden="1" x14ac:dyDescent="0.2"/>
    <row r="65178" hidden="1" x14ac:dyDescent="0.2"/>
    <row r="65179" hidden="1" x14ac:dyDescent="0.2"/>
    <row r="65180" hidden="1" x14ac:dyDescent="0.2"/>
    <row r="65181" hidden="1" x14ac:dyDescent="0.2"/>
    <row r="65182" hidden="1" x14ac:dyDescent="0.2"/>
    <row r="65183" hidden="1" x14ac:dyDescent="0.2"/>
    <row r="65184" hidden="1" x14ac:dyDescent="0.2"/>
    <row r="65185" hidden="1" x14ac:dyDescent="0.2"/>
    <row r="65186" hidden="1" x14ac:dyDescent="0.2"/>
    <row r="65187" hidden="1" x14ac:dyDescent="0.2"/>
    <row r="65188" hidden="1" x14ac:dyDescent="0.2"/>
    <row r="65189" hidden="1" x14ac:dyDescent="0.2"/>
    <row r="65190" hidden="1" x14ac:dyDescent="0.2"/>
    <row r="65191" hidden="1" x14ac:dyDescent="0.2"/>
    <row r="65192" hidden="1" x14ac:dyDescent="0.2"/>
    <row r="65193" hidden="1" x14ac:dyDescent="0.2"/>
    <row r="65194" hidden="1" x14ac:dyDescent="0.2"/>
    <row r="65195" hidden="1" x14ac:dyDescent="0.2"/>
    <row r="65196" hidden="1" x14ac:dyDescent="0.2"/>
    <row r="65197" hidden="1" x14ac:dyDescent="0.2"/>
    <row r="65198" hidden="1" x14ac:dyDescent="0.2"/>
    <row r="65199" hidden="1" x14ac:dyDescent="0.2"/>
    <row r="65200" hidden="1" x14ac:dyDescent="0.2"/>
    <row r="65201" hidden="1" x14ac:dyDescent="0.2"/>
    <row r="65202" hidden="1" x14ac:dyDescent="0.2"/>
    <row r="65203" hidden="1" x14ac:dyDescent="0.2"/>
    <row r="65204" hidden="1" x14ac:dyDescent="0.2"/>
    <row r="65205" hidden="1" x14ac:dyDescent="0.2"/>
    <row r="65206" hidden="1" x14ac:dyDescent="0.2"/>
    <row r="65207" hidden="1" x14ac:dyDescent="0.2"/>
    <row r="65208" hidden="1" x14ac:dyDescent="0.2"/>
    <row r="65209" hidden="1" x14ac:dyDescent="0.2"/>
    <row r="65210" hidden="1" x14ac:dyDescent="0.2"/>
    <row r="65211" hidden="1" x14ac:dyDescent="0.2"/>
    <row r="65212" hidden="1" x14ac:dyDescent="0.2"/>
    <row r="65213" hidden="1" x14ac:dyDescent="0.2"/>
    <row r="65214" hidden="1" x14ac:dyDescent="0.2"/>
    <row r="65215" hidden="1" x14ac:dyDescent="0.2"/>
    <row r="65216" hidden="1" x14ac:dyDescent="0.2"/>
    <row r="65217" hidden="1" x14ac:dyDescent="0.2"/>
    <row r="65218" hidden="1" x14ac:dyDescent="0.2"/>
    <row r="65219" hidden="1" x14ac:dyDescent="0.2"/>
    <row r="65220" hidden="1" x14ac:dyDescent="0.2"/>
    <row r="65221" hidden="1" x14ac:dyDescent="0.2"/>
    <row r="65222" hidden="1" x14ac:dyDescent="0.2"/>
    <row r="65223" hidden="1" x14ac:dyDescent="0.2"/>
    <row r="65224" hidden="1" x14ac:dyDescent="0.2"/>
    <row r="65225" hidden="1" x14ac:dyDescent="0.2"/>
    <row r="65226" hidden="1" x14ac:dyDescent="0.2"/>
    <row r="65227" hidden="1" x14ac:dyDescent="0.2"/>
    <row r="65228" hidden="1" x14ac:dyDescent="0.2"/>
    <row r="65229" hidden="1" x14ac:dyDescent="0.2"/>
    <row r="65230" hidden="1" x14ac:dyDescent="0.2"/>
    <row r="65231" hidden="1" x14ac:dyDescent="0.2"/>
    <row r="65232" hidden="1" x14ac:dyDescent="0.2"/>
    <row r="65233" hidden="1" x14ac:dyDescent="0.2"/>
    <row r="65234" hidden="1" x14ac:dyDescent="0.2"/>
    <row r="65235" hidden="1" x14ac:dyDescent="0.2"/>
    <row r="65236" hidden="1" x14ac:dyDescent="0.2"/>
    <row r="65237" hidden="1" x14ac:dyDescent="0.2"/>
    <row r="65238" hidden="1" x14ac:dyDescent="0.2"/>
    <row r="65239" hidden="1" x14ac:dyDescent="0.2"/>
    <row r="65240" hidden="1" x14ac:dyDescent="0.2"/>
    <row r="65241" hidden="1" x14ac:dyDescent="0.2"/>
    <row r="65242" hidden="1" x14ac:dyDescent="0.2"/>
    <row r="65243" hidden="1" x14ac:dyDescent="0.2"/>
    <row r="65244" hidden="1" x14ac:dyDescent="0.2"/>
    <row r="65245" hidden="1" x14ac:dyDescent="0.2"/>
    <row r="65246" hidden="1" x14ac:dyDescent="0.2"/>
    <row r="65247" hidden="1" x14ac:dyDescent="0.2"/>
    <row r="65248" hidden="1" x14ac:dyDescent="0.2"/>
    <row r="65249" hidden="1" x14ac:dyDescent="0.2"/>
    <row r="65250" hidden="1" x14ac:dyDescent="0.2"/>
    <row r="65251" hidden="1" x14ac:dyDescent="0.2"/>
    <row r="65252" hidden="1" x14ac:dyDescent="0.2"/>
    <row r="65253" hidden="1" x14ac:dyDescent="0.2"/>
    <row r="65254" hidden="1" x14ac:dyDescent="0.2"/>
    <row r="65255" hidden="1" x14ac:dyDescent="0.2"/>
    <row r="65256" hidden="1" x14ac:dyDescent="0.2"/>
    <row r="65257" hidden="1" x14ac:dyDescent="0.2"/>
    <row r="65258" hidden="1" x14ac:dyDescent="0.2"/>
    <row r="65259" hidden="1" x14ac:dyDescent="0.2"/>
    <row r="65260" hidden="1" x14ac:dyDescent="0.2"/>
    <row r="65261" hidden="1" x14ac:dyDescent="0.2"/>
    <row r="65262" hidden="1" x14ac:dyDescent="0.2"/>
    <row r="65263" hidden="1" x14ac:dyDescent="0.2"/>
    <row r="65264" hidden="1" x14ac:dyDescent="0.2"/>
    <row r="65265" hidden="1" x14ac:dyDescent="0.2"/>
    <row r="65266" hidden="1" x14ac:dyDescent="0.2"/>
    <row r="65267" hidden="1" x14ac:dyDescent="0.2"/>
    <row r="65268" hidden="1" x14ac:dyDescent="0.2"/>
    <row r="65269" hidden="1" x14ac:dyDescent="0.2"/>
    <row r="65270" hidden="1" x14ac:dyDescent="0.2"/>
    <row r="65271" hidden="1" x14ac:dyDescent="0.2"/>
    <row r="65272" hidden="1" x14ac:dyDescent="0.2"/>
    <row r="65273" hidden="1" x14ac:dyDescent="0.2"/>
    <row r="65274" hidden="1" x14ac:dyDescent="0.2"/>
    <row r="65275" hidden="1" x14ac:dyDescent="0.2"/>
    <row r="65276" hidden="1" x14ac:dyDescent="0.2"/>
    <row r="65277" hidden="1" x14ac:dyDescent="0.2"/>
    <row r="65278" hidden="1" x14ac:dyDescent="0.2"/>
    <row r="65279" hidden="1" x14ac:dyDescent="0.2"/>
    <row r="65280" hidden="1" x14ac:dyDescent="0.2"/>
    <row r="65281" hidden="1" x14ac:dyDescent="0.2"/>
    <row r="65282" hidden="1" x14ac:dyDescent="0.2"/>
    <row r="65283" hidden="1" x14ac:dyDescent="0.2"/>
    <row r="65284" hidden="1" x14ac:dyDescent="0.2"/>
    <row r="65285" hidden="1" x14ac:dyDescent="0.2"/>
    <row r="65286" hidden="1" x14ac:dyDescent="0.2"/>
    <row r="65287" hidden="1" x14ac:dyDescent="0.2"/>
    <row r="65288" hidden="1" x14ac:dyDescent="0.2"/>
    <row r="65289" hidden="1" x14ac:dyDescent="0.2"/>
    <row r="65290" hidden="1" x14ac:dyDescent="0.2"/>
    <row r="65291" hidden="1" x14ac:dyDescent="0.2"/>
    <row r="65292" hidden="1" x14ac:dyDescent="0.2"/>
    <row r="65293" hidden="1" x14ac:dyDescent="0.2"/>
    <row r="65294" hidden="1" x14ac:dyDescent="0.2"/>
    <row r="65295" hidden="1" x14ac:dyDescent="0.2"/>
    <row r="65296" hidden="1" x14ac:dyDescent="0.2"/>
    <row r="65297" hidden="1" x14ac:dyDescent="0.2"/>
    <row r="65298" hidden="1" x14ac:dyDescent="0.2"/>
    <row r="65299" hidden="1" x14ac:dyDescent="0.2"/>
    <row r="65300" hidden="1" x14ac:dyDescent="0.2"/>
    <row r="65301" hidden="1" x14ac:dyDescent="0.2"/>
    <row r="65302" hidden="1" x14ac:dyDescent="0.2"/>
    <row r="65303" hidden="1" x14ac:dyDescent="0.2"/>
    <row r="65304" hidden="1" x14ac:dyDescent="0.2"/>
    <row r="65305" hidden="1" x14ac:dyDescent="0.2"/>
    <row r="65306" hidden="1" x14ac:dyDescent="0.2"/>
    <row r="65307" hidden="1" x14ac:dyDescent="0.2"/>
    <row r="65308" hidden="1" x14ac:dyDescent="0.2"/>
    <row r="65309" hidden="1" x14ac:dyDescent="0.2"/>
    <row r="65310" hidden="1" x14ac:dyDescent="0.2"/>
    <row r="65311" hidden="1" x14ac:dyDescent="0.2"/>
    <row r="65312" hidden="1" x14ac:dyDescent="0.2"/>
    <row r="65313" hidden="1" x14ac:dyDescent="0.2"/>
    <row r="65314" hidden="1" x14ac:dyDescent="0.2"/>
    <row r="65315" hidden="1" x14ac:dyDescent="0.2"/>
    <row r="65316" hidden="1" x14ac:dyDescent="0.2"/>
    <row r="65317" hidden="1" x14ac:dyDescent="0.2"/>
    <row r="65318" hidden="1" x14ac:dyDescent="0.2"/>
    <row r="65319" hidden="1" x14ac:dyDescent="0.2"/>
    <row r="65320" hidden="1" x14ac:dyDescent="0.2"/>
    <row r="65321" hidden="1" x14ac:dyDescent="0.2"/>
    <row r="65322" hidden="1" x14ac:dyDescent="0.2"/>
    <row r="65323" hidden="1" x14ac:dyDescent="0.2"/>
    <row r="65324" hidden="1" x14ac:dyDescent="0.2"/>
    <row r="65325" hidden="1" x14ac:dyDescent="0.2"/>
    <row r="65326" hidden="1" x14ac:dyDescent="0.2"/>
    <row r="65327" hidden="1" x14ac:dyDescent="0.2"/>
    <row r="65328" hidden="1" x14ac:dyDescent="0.2"/>
    <row r="65329" hidden="1" x14ac:dyDescent="0.2"/>
    <row r="65330" hidden="1" x14ac:dyDescent="0.2"/>
    <row r="65331" hidden="1" x14ac:dyDescent="0.2"/>
    <row r="65332" hidden="1" x14ac:dyDescent="0.2"/>
    <row r="65333" hidden="1" x14ac:dyDescent="0.2"/>
    <row r="65334" hidden="1" x14ac:dyDescent="0.2"/>
    <row r="65335" hidden="1" x14ac:dyDescent="0.2"/>
    <row r="65336" hidden="1" x14ac:dyDescent="0.2"/>
    <row r="65337" hidden="1" x14ac:dyDescent="0.2"/>
    <row r="65338" hidden="1" x14ac:dyDescent="0.2"/>
    <row r="65339" hidden="1" x14ac:dyDescent="0.2"/>
    <row r="65340" hidden="1" x14ac:dyDescent="0.2"/>
    <row r="65341" hidden="1" x14ac:dyDescent="0.2"/>
    <row r="65342" hidden="1" x14ac:dyDescent="0.2"/>
    <row r="65343" hidden="1" x14ac:dyDescent="0.2"/>
    <row r="65344" hidden="1" x14ac:dyDescent="0.2"/>
    <row r="65345" hidden="1" x14ac:dyDescent="0.2"/>
    <row r="65346" hidden="1" x14ac:dyDescent="0.2"/>
    <row r="65347" hidden="1" x14ac:dyDescent="0.2"/>
    <row r="65348" hidden="1" x14ac:dyDescent="0.2"/>
    <row r="65349" hidden="1" x14ac:dyDescent="0.2"/>
    <row r="65350" hidden="1" x14ac:dyDescent="0.2"/>
    <row r="65351" hidden="1" x14ac:dyDescent="0.2"/>
    <row r="65352" hidden="1" x14ac:dyDescent="0.2"/>
    <row r="65353" hidden="1" x14ac:dyDescent="0.2"/>
    <row r="65354" hidden="1" x14ac:dyDescent="0.2"/>
    <row r="65355" hidden="1" x14ac:dyDescent="0.2"/>
    <row r="65356" hidden="1" x14ac:dyDescent="0.2"/>
    <row r="65357" hidden="1" x14ac:dyDescent="0.2"/>
    <row r="65358" hidden="1" x14ac:dyDescent="0.2"/>
    <row r="65359" hidden="1" x14ac:dyDescent="0.2"/>
    <row r="65360" hidden="1" x14ac:dyDescent="0.2"/>
    <row r="65361" hidden="1" x14ac:dyDescent="0.2"/>
    <row r="65362" hidden="1" x14ac:dyDescent="0.2"/>
    <row r="65363" hidden="1" x14ac:dyDescent="0.2"/>
    <row r="65364" hidden="1" x14ac:dyDescent="0.2"/>
    <row r="65365" hidden="1" x14ac:dyDescent="0.2"/>
    <row r="65366" hidden="1" x14ac:dyDescent="0.2"/>
    <row r="65367" hidden="1" x14ac:dyDescent="0.2"/>
    <row r="65368" hidden="1" x14ac:dyDescent="0.2"/>
    <row r="65369" hidden="1" x14ac:dyDescent="0.2"/>
    <row r="65370" hidden="1" x14ac:dyDescent="0.2"/>
    <row r="65371" hidden="1" x14ac:dyDescent="0.2"/>
    <row r="65372" hidden="1" x14ac:dyDescent="0.2"/>
    <row r="65373" hidden="1" x14ac:dyDescent="0.2"/>
    <row r="65374" hidden="1" x14ac:dyDescent="0.2"/>
    <row r="65375" hidden="1" x14ac:dyDescent="0.2"/>
    <row r="65376" hidden="1" x14ac:dyDescent="0.2"/>
    <row r="65377" hidden="1" x14ac:dyDescent="0.2"/>
    <row r="65378" hidden="1" x14ac:dyDescent="0.2"/>
    <row r="65379" hidden="1" x14ac:dyDescent="0.2"/>
    <row r="65380" hidden="1" x14ac:dyDescent="0.2"/>
    <row r="65381" hidden="1" x14ac:dyDescent="0.2"/>
    <row r="65382" hidden="1" x14ac:dyDescent="0.2"/>
    <row r="65383" hidden="1" x14ac:dyDescent="0.2"/>
    <row r="65384" hidden="1" x14ac:dyDescent="0.2"/>
    <row r="65385" hidden="1" x14ac:dyDescent="0.2"/>
    <row r="65386" hidden="1" x14ac:dyDescent="0.2"/>
    <row r="65387" hidden="1" x14ac:dyDescent="0.2"/>
    <row r="65388" hidden="1" x14ac:dyDescent="0.2"/>
    <row r="65389" hidden="1" x14ac:dyDescent="0.2"/>
    <row r="65390" hidden="1" x14ac:dyDescent="0.2"/>
    <row r="65391" hidden="1" x14ac:dyDescent="0.2"/>
    <row r="65392" hidden="1" x14ac:dyDescent="0.2"/>
    <row r="65393" hidden="1" x14ac:dyDescent="0.2"/>
    <row r="65394" hidden="1" x14ac:dyDescent="0.2"/>
    <row r="65395" hidden="1" x14ac:dyDescent="0.2"/>
    <row r="65396" hidden="1" x14ac:dyDescent="0.2"/>
    <row r="65397" hidden="1" x14ac:dyDescent="0.2"/>
    <row r="65398" hidden="1" x14ac:dyDescent="0.2"/>
    <row r="65399" hidden="1" x14ac:dyDescent="0.2"/>
    <row r="65400" hidden="1" x14ac:dyDescent="0.2"/>
    <row r="65401" hidden="1" x14ac:dyDescent="0.2"/>
    <row r="65402" hidden="1" x14ac:dyDescent="0.2"/>
    <row r="65403" hidden="1" x14ac:dyDescent="0.2"/>
    <row r="65404" hidden="1" x14ac:dyDescent="0.2"/>
    <row r="65405" hidden="1" x14ac:dyDescent="0.2"/>
    <row r="65406" hidden="1" x14ac:dyDescent="0.2"/>
    <row r="65407" hidden="1" x14ac:dyDescent="0.2"/>
    <row r="65408" hidden="1" x14ac:dyDescent="0.2"/>
    <row r="65409" hidden="1" x14ac:dyDescent="0.2"/>
    <row r="65410" hidden="1" x14ac:dyDescent="0.2"/>
    <row r="65411" hidden="1" x14ac:dyDescent="0.2"/>
    <row r="65412" hidden="1" x14ac:dyDescent="0.2"/>
    <row r="65413" hidden="1" x14ac:dyDescent="0.2"/>
    <row r="65414" hidden="1" x14ac:dyDescent="0.2"/>
    <row r="65415" hidden="1" x14ac:dyDescent="0.2"/>
    <row r="65416" hidden="1" x14ac:dyDescent="0.2"/>
    <row r="65417" hidden="1" x14ac:dyDescent="0.2"/>
    <row r="65418" hidden="1" x14ac:dyDescent="0.2"/>
    <row r="65419" hidden="1" x14ac:dyDescent="0.2"/>
    <row r="65420" hidden="1" x14ac:dyDescent="0.2"/>
    <row r="65421" hidden="1" x14ac:dyDescent="0.2"/>
    <row r="65422" hidden="1" x14ac:dyDescent="0.2"/>
    <row r="65423" hidden="1" x14ac:dyDescent="0.2"/>
    <row r="65424" hidden="1" x14ac:dyDescent="0.2"/>
    <row r="65425" hidden="1" x14ac:dyDescent="0.2"/>
    <row r="65426" hidden="1" x14ac:dyDescent="0.2"/>
    <row r="65427" hidden="1" x14ac:dyDescent="0.2"/>
    <row r="65428" hidden="1" x14ac:dyDescent="0.2"/>
    <row r="65429" hidden="1" x14ac:dyDescent="0.2"/>
    <row r="65430" hidden="1" x14ac:dyDescent="0.2"/>
    <row r="65431" hidden="1" x14ac:dyDescent="0.2"/>
    <row r="65432" hidden="1" x14ac:dyDescent="0.2"/>
    <row r="65433" hidden="1" x14ac:dyDescent="0.2"/>
    <row r="65434" hidden="1" x14ac:dyDescent="0.2"/>
    <row r="65435" hidden="1" x14ac:dyDescent="0.2"/>
    <row r="65436" hidden="1" x14ac:dyDescent="0.2"/>
    <row r="65437" hidden="1" x14ac:dyDescent="0.2"/>
    <row r="65438" hidden="1" x14ac:dyDescent="0.2"/>
    <row r="65439" hidden="1" x14ac:dyDescent="0.2"/>
    <row r="65440" hidden="1" x14ac:dyDescent="0.2"/>
    <row r="65441" hidden="1" x14ac:dyDescent="0.2"/>
    <row r="65442" hidden="1" x14ac:dyDescent="0.2"/>
    <row r="65443" hidden="1" x14ac:dyDescent="0.2"/>
    <row r="65444" hidden="1" x14ac:dyDescent="0.2"/>
    <row r="65445" hidden="1" x14ac:dyDescent="0.2"/>
    <row r="65446" hidden="1" x14ac:dyDescent="0.2"/>
    <row r="65447" hidden="1" x14ac:dyDescent="0.2"/>
    <row r="65448" hidden="1" x14ac:dyDescent="0.2"/>
    <row r="65449" hidden="1" x14ac:dyDescent="0.2"/>
    <row r="65450" hidden="1" x14ac:dyDescent="0.2"/>
    <row r="65451" hidden="1" x14ac:dyDescent="0.2"/>
    <row r="65452" hidden="1" x14ac:dyDescent="0.2"/>
    <row r="65453" hidden="1" x14ac:dyDescent="0.2"/>
    <row r="65454" hidden="1" x14ac:dyDescent="0.2"/>
    <row r="65455" hidden="1" x14ac:dyDescent="0.2"/>
    <row r="65456" hidden="1" x14ac:dyDescent="0.2"/>
    <row r="65457" hidden="1" x14ac:dyDescent="0.2"/>
    <row r="65458" hidden="1" x14ac:dyDescent="0.2"/>
    <row r="65459" hidden="1" x14ac:dyDescent="0.2"/>
    <row r="65460" hidden="1" x14ac:dyDescent="0.2"/>
    <row r="65461" hidden="1" x14ac:dyDescent="0.2"/>
    <row r="65462" hidden="1" x14ac:dyDescent="0.2"/>
    <row r="65463" hidden="1" x14ac:dyDescent="0.2"/>
    <row r="65464" hidden="1" x14ac:dyDescent="0.2"/>
    <row r="65465" hidden="1" x14ac:dyDescent="0.2"/>
    <row r="65466" hidden="1" x14ac:dyDescent="0.2"/>
    <row r="65467" hidden="1" x14ac:dyDescent="0.2"/>
    <row r="65468" hidden="1" x14ac:dyDescent="0.2"/>
    <row r="65469" hidden="1" x14ac:dyDescent="0.2"/>
    <row r="65470" hidden="1" x14ac:dyDescent="0.2"/>
    <row r="65471" hidden="1" x14ac:dyDescent="0.2"/>
    <row r="65472" hidden="1" x14ac:dyDescent="0.2"/>
    <row r="65473" hidden="1" x14ac:dyDescent="0.2"/>
    <row r="65474" hidden="1" x14ac:dyDescent="0.2"/>
    <row r="65475" hidden="1" x14ac:dyDescent="0.2"/>
    <row r="65476" hidden="1" x14ac:dyDescent="0.2"/>
    <row r="65477" hidden="1" x14ac:dyDescent="0.2"/>
    <row r="65478" hidden="1" x14ac:dyDescent="0.2"/>
    <row r="65479" hidden="1" x14ac:dyDescent="0.2"/>
    <row r="65480" hidden="1" x14ac:dyDescent="0.2"/>
    <row r="65481" hidden="1" x14ac:dyDescent="0.2"/>
    <row r="65482" hidden="1" x14ac:dyDescent="0.2"/>
    <row r="65483" hidden="1" x14ac:dyDescent="0.2"/>
    <row r="65484" hidden="1" x14ac:dyDescent="0.2"/>
    <row r="65485" hidden="1" x14ac:dyDescent="0.2"/>
    <row r="65486" hidden="1" x14ac:dyDescent="0.2"/>
    <row r="65487" hidden="1" x14ac:dyDescent="0.2"/>
    <row r="65488" hidden="1" x14ac:dyDescent="0.2"/>
    <row r="65489" hidden="1" x14ac:dyDescent="0.2"/>
    <row r="65490" hidden="1" x14ac:dyDescent="0.2"/>
    <row r="65491" hidden="1" x14ac:dyDescent="0.2"/>
    <row r="65492" hidden="1" x14ac:dyDescent="0.2"/>
    <row r="65493" hidden="1" x14ac:dyDescent="0.2"/>
    <row r="65494" hidden="1" x14ac:dyDescent="0.2"/>
    <row r="65495" hidden="1" x14ac:dyDescent="0.2"/>
    <row r="65496" hidden="1" x14ac:dyDescent="0.2"/>
    <row r="65497" hidden="1" x14ac:dyDescent="0.2"/>
    <row r="65498" hidden="1" x14ac:dyDescent="0.2"/>
    <row r="65499" hidden="1" x14ac:dyDescent="0.2"/>
    <row r="65500" hidden="1" x14ac:dyDescent="0.2"/>
    <row r="65501" hidden="1" x14ac:dyDescent="0.2"/>
    <row r="65502" hidden="1" x14ac:dyDescent="0.2"/>
    <row r="65503" hidden="1" x14ac:dyDescent="0.2"/>
    <row r="65504" hidden="1" x14ac:dyDescent="0.2"/>
    <row r="65505" hidden="1" x14ac:dyDescent="0.2"/>
    <row r="65506" hidden="1" x14ac:dyDescent="0.2"/>
    <row r="65507" hidden="1" x14ac:dyDescent="0.2"/>
    <row r="65508" hidden="1" x14ac:dyDescent="0.2"/>
    <row r="65509" hidden="1" x14ac:dyDescent="0.2"/>
    <row r="65510" hidden="1" x14ac:dyDescent="0.2"/>
    <row r="65511" hidden="1" x14ac:dyDescent="0.2"/>
    <row r="65512" hidden="1" x14ac:dyDescent="0.2"/>
    <row r="65513" hidden="1" x14ac:dyDescent="0.2"/>
    <row r="65514" hidden="1" x14ac:dyDescent="0.2"/>
    <row r="65515" hidden="1" x14ac:dyDescent="0.2"/>
    <row r="65516" hidden="1" x14ac:dyDescent="0.2"/>
    <row r="65517" hidden="1" x14ac:dyDescent="0.2"/>
    <row r="65518" hidden="1" x14ac:dyDescent="0.2"/>
    <row r="65519" hidden="1" x14ac:dyDescent="0.2"/>
    <row r="65520" hidden="1" x14ac:dyDescent="0.2"/>
    <row r="65521" hidden="1" x14ac:dyDescent="0.2"/>
    <row r="65522" hidden="1" x14ac:dyDescent="0.2"/>
    <row r="65523" hidden="1" x14ac:dyDescent="0.2"/>
    <row r="65524" hidden="1" x14ac:dyDescent="0.2"/>
    <row r="65525" hidden="1" x14ac:dyDescent="0.2"/>
    <row r="65526" hidden="1" x14ac:dyDescent="0.2"/>
    <row r="65527" hidden="1" x14ac:dyDescent="0.2"/>
    <row r="65528" hidden="1" x14ac:dyDescent="0.2"/>
    <row r="65529" hidden="1" x14ac:dyDescent="0.2"/>
    <row r="65530" hidden="1" x14ac:dyDescent="0.2"/>
    <row r="65531" hidden="1" x14ac:dyDescent="0.2"/>
    <row r="65532" hidden="1" x14ac:dyDescent="0.2"/>
    <row r="65533" hidden="1" x14ac:dyDescent="0.2"/>
    <row r="65534" hidden="1" x14ac:dyDescent="0.2"/>
    <row r="65535" hidden="1" x14ac:dyDescent="0.2"/>
    <row r="65536" hidden="1" x14ac:dyDescent="0.2"/>
  </sheetData>
  <sheetProtection password="F209" sheet="1" objects="1" scenarios="1" selectLockedCells="1"/>
  <mergeCells count="24">
    <mergeCell ref="B15:M15"/>
    <mergeCell ref="G3:N3"/>
    <mergeCell ref="G4:N4"/>
    <mergeCell ref="G5:N5"/>
    <mergeCell ref="B12:M12"/>
    <mergeCell ref="B13:M13"/>
    <mergeCell ref="B14:M14"/>
    <mergeCell ref="G6:N6"/>
    <mergeCell ref="A53:N53"/>
    <mergeCell ref="B36:M36"/>
    <mergeCell ref="G41:M41"/>
    <mergeCell ref="B34:M34"/>
    <mergeCell ref="B35:M35"/>
    <mergeCell ref="B39:M39"/>
    <mergeCell ref="C49:L49"/>
    <mergeCell ref="B24:M24"/>
    <mergeCell ref="B27:M27"/>
    <mergeCell ref="B28:M28"/>
    <mergeCell ref="B38:M38"/>
    <mergeCell ref="B16:M16"/>
    <mergeCell ref="B22:M22"/>
    <mergeCell ref="B29:M29"/>
    <mergeCell ref="B31:M31"/>
    <mergeCell ref="B32:M32"/>
  </mergeCells>
  <hyperlinks>
    <hyperlink ref="G41" r:id="rId1" display="http://www.tepcommercialenergysolutions.com/Projects/" xr:uid="{00000000-0004-0000-0000-000000000000}"/>
    <hyperlink ref="B32" r:id="rId2" xr:uid="{00000000-0004-0000-0000-000001000000}"/>
    <hyperlink ref="G41:M41" r:id="rId3" display="www.tepcommercialenergysolutions.com" xr:uid="{00000000-0004-0000-0000-000002000000}"/>
  </hyperlinks>
  <printOptions horizontalCentered="1" verticalCentered="1"/>
  <pageMargins left="0.25" right="0.25" top="0.4" bottom="0.4" header="0.5" footer="0.34"/>
  <pageSetup scale="70" orientation="portrait" useFirstPageNumber="1" r:id="rId4"/>
  <headerFooter scaleWithDoc="0" alignWithMargins="0"/>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A1:BE615"/>
  <sheetViews>
    <sheetView tabSelected="1" zoomScale="90" zoomScaleNormal="90" zoomScaleSheetLayoutView="100" workbookViewId="0">
      <selection activeCell="B3" sqref="B3:K3"/>
    </sheetView>
  </sheetViews>
  <sheetFormatPr defaultColWidth="0" defaultRowHeight="14.25" zeroHeight="1" x14ac:dyDescent="0.2"/>
  <cols>
    <col min="1" max="1" width="19.7109375" style="23" customWidth="1"/>
    <col min="2" max="2" width="8.5703125" style="23" customWidth="1"/>
    <col min="3" max="3" width="15" style="23" customWidth="1"/>
    <col min="4" max="5" width="9.85546875" style="23" customWidth="1"/>
    <col min="6" max="6" width="13.140625" style="23" customWidth="1"/>
    <col min="7" max="7" width="6.140625" style="23" customWidth="1"/>
    <col min="8" max="8" width="3.28515625" style="23" hidden="1" customWidth="1"/>
    <col min="9" max="10" width="11.5703125" style="23" customWidth="1"/>
    <col min="11" max="11" width="13.7109375" style="23" customWidth="1"/>
    <col min="12" max="12" width="9.28515625" style="23" customWidth="1"/>
    <col min="13" max="13" width="9.85546875" style="23" customWidth="1"/>
    <col min="14" max="14" width="13.42578125" style="23" customWidth="1"/>
    <col min="15" max="15" width="15.28515625" style="23" customWidth="1"/>
    <col min="16" max="16" width="16.85546875" style="23" hidden="1" customWidth="1"/>
    <col min="17" max="17" width="32.85546875" style="21" hidden="1" customWidth="1"/>
    <col min="18" max="18" width="33.7109375" style="22" hidden="1" customWidth="1"/>
    <col min="19" max="19" width="37.28515625" style="22" hidden="1" customWidth="1"/>
    <col min="20" max="20" width="19.5703125" style="22" hidden="1" customWidth="1"/>
    <col min="21" max="21" width="37.28515625" style="22" hidden="1" customWidth="1"/>
    <col min="22" max="22" width="45.42578125" style="22" hidden="1" customWidth="1"/>
    <col min="23" max="23" width="37.28515625" style="23" hidden="1" customWidth="1"/>
    <col min="24" max="24" width="42.42578125" style="23" hidden="1" customWidth="1"/>
    <col min="25" max="25" width="36.85546875" style="23" hidden="1" customWidth="1"/>
    <col min="26" max="26" width="33.140625" style="23" hidden="1" customWidth="1"/>
    <col min="27" max="27" width="33.42578125" style="23" hidden="1" customWidth="1"/>
    <col min="28" max="28" width="33" style="23" hidden="1" customWidth="1"/>
    <col min="29" max="29" width="36.85546875" style="23" hidden="1" customWidth="1"/>
    <col min="30" max="30" width="42.85546875" style="23" hidden="1" customWidth="1"/>
    <col min="31" max="31" width="32.42578125" style="23" hidden="1" customWidth="1"/>
    <col min="32" max="32" width="33" style="23" hidden="1" customWidth="1"/>
    <col min="33" max="34" width="24.5703125" style="23" hidden="1" customWidth="1"/>
    <col min="35" max="35" width="20.7109375" style="23" hidden="1" customWidth="1"/>
    <col min="36" max="36" width="28.140625" style="23" hidden="1" customWidth="1"/>
    <col min="37" max="37" width="26.5703125" style="23" hidden="1" customWidth="1"/>
    <col min="38" max="40" width="23.28515625" style="23" hidden="1" customWidth="1"/>
    <col min="41" max="41" width="41.7109375" style="23" hidden="1" customWidth="1"/>
    <col min="42" max="42" width="23.28515625" style="23" hidden="1" customWidth="1"/>
    <col min="43" max="45" width="24.28515625" style="23" hidden="1" customWidth="1"/>
    <col min="46" max="46" width="42.85546875" style="23" hidden="1" customWidth="1"/>
    <col min="47" max="47" width="24.28515625" style="23" hidden="1" customWidth="1"/>
    <col min="48" max="48" width="27.7109375" style="23" hidden="1" customWidth="1"/>
    <col min="49" max="49" width="28.85546875" style="23" hidden="1" customWidth="1"/>
    <col min="50" max="50" width="36.140625" style="23" hidden="1" customWidth="1"/>
    <col min="51" max="51" width="42.7109375" style="23" hidden="1" customWidth="1"/>
    <col min="52" max="52" width="24.140625" style="23" hidden="1" customWidth="1"/>
    <col min="53" max="55" width="25.140625" style="23" hidden="1" customWidth="1"/>
    <col min="56" max="56" width="43.7109375" style="23" hidden="1" customWidth="1"/>
    <col min="57" max="57" width="25.140625" style="23" hidden="1" customWidth="1"/>
    <col min="58" max="16384" width="9.140625" style="23" hidden="1"/>
  </cols>
  <sheetData>
    <row r="1" spans="1:51" ht="18" x14ac:dyDescent="0.2">
      <c r="A1" s="131" t="s">
        <v>28</v>
      </c>
      <c r="B1" s="109"/>
      <c r="C1" s="109"/>
      <c r="D1" s="109"/>
      <c r="E1" s="109"/>
      <c r="F1" s="109"/>
      <c r="G1" s="109"/>
      <c r="H1" s="109"/>
      <c r="I1" s="109"/>
      <c r="J1" s="109"/>
      <c r="K1" s="109"/>
      <c r="L1" s="251"/>
      <c r="M1" s="252"/>
      <c r="N1" s="245"/>
      <c r="O1" s="246"/>
      <c r="P1" s="20"/>
      <c r="Q1" s="24"/>
    </row>
    <row r="2" spans="1:51" ht="31.5" customHeight="1" thickBot="1" x14ac:dyDescent="0.25">
      <c r="A2" s="133" t="s">
        <v>406</v>
      </c>
      <c r="B2" s="113"/>
      <c r="C2" s="113"/>
      <c r="D2" s="113"/>
      <c r="E2" s="113"/>
      <c r="F2" s="113"/>
      <c r="G2" s="113"/>
      <c r="H2" s="113"/>
      <c r="I2" s="113"/>
      <c r="J2" s="113"/>
      <c r="K2" s="113"/>
      <c r="L2" s="254">
        <v>43949</v>
      </c>
      <c r="M2" s="255"/>
      <c r="N2" s="247"/>
      <c r="O2" s="248"/>
      <c r="P2" s="20"/>
      <c r="Q2" s="23"/>
      <c r="R2" s="125" t="s">
        <v>129</v>
      </c>
      <c r="S2" s="125"/>
      <c r="T2" s="125"/>
      <c r="U2" s="125"/>
      <c r="V2" s="125"/>
      <c r="W2" s="125"/>
      <c r="X2" s="125"/>
      <c r="Y2" s="125"/>
      <c r="Z2" s="125"/>
      <c r="AA2" s="125"/>
      <c r="AB2" s="125"/>
      <c r="AC2" s="125"/>
      <c r="AD2" s="81"/>
      <c r="AE2" s="81"/>
      <c r="AF2" s="81"/>
      <c r="AG2" s="81"/>
      <c r="AH2" s="81"/>
      <c r="AI2" s="81"/>
      <c r="AJ2" s="81"/>
      <c r="AK2" s="81"/>
      <c r="AL2" s="81"/>
      <c r="AM2" s="81"/>
      <c r="AN2" s="81"/>
      <c r="AO2" s="81"/>
      <c r="AP2" s="81"/>
      <c r="AQ2" s="81"/>
      <c r="AR2" s="81"/>
      <c r="AS2" s="81"/>
      <c r="AT2" s="81"/>
      <c r="AU2" s="81"/>
      <c r="AV2" s="81"/>
      <c r="AW2" s="81"/>
      <c r="AX2" s="81"/>
    </row>
    <row r="3" spans="1:51" ht="18" customHeight="1" thickBot="1" x14ac:dyDescent="0.25">
      <c r="A3" s="132" t="s">
        <v>27</v>
      </c>
      <c r="B3" s="260"/>
      <c r="C3" s="261"/>
      <c r="D3" s="261"/>
      <c r="E3" s="261"/>
      <c r="F3" s="261"/>
      <c r="G3" s="261"/>
      <c r="H3" s="261"/>
      <c r="I3" s="261"/>
      <c r="J3" s="261"/>
      <c r="K3" s="262"/>
      <c r="L3" s="202" t="s">
        <v>34</v>
      </c>
      <c r="M3" s="202"/>
      <c r="N3" s="249"/>
      <c r="O3" s="250"/>
      <c r="P3" s="26"/>
      <c r="R3" s="29" t="s">
        <v>4</v>
      </c>
      <c r="S3" s="29" t="s">
        <v>212</v>
      </c>
      <c r="T3" s="29" t="s">
        <v>11</v>
      </c>
      <c r="U3" s="30" t="s">
        <v>190</v>
      </c>
      <c r="V3" s="30" t="s">
        <v>191</v>
      </c>
      <c r="W3" s="30" t="s">
        <v>195</v>
      </c>
      <c r="X3" s="30" t="s">
        <v>192</v>
      </c>
      <c r="Y3" s="30" t="s">
        <v>193</v>
      </c>
      <c r="Z3" s="29" t="s">
        <v>194</v>
      </c>
      <c r="AA3" s="29" t="s">
        <v>83</v>
      </c>
      <c r="AB3" s="29"/>
      <c r="AC3" s="29" t="s">
        <v>86</v>
      </c>
      <c r="AD3" s="29" t="s">
        <v>131</v>
      </c>
      <c r="AE3" s="29" t="s">
        <v>9</v>
      </c>
      <c r="AF3" s="29" t="s">
        <v>10</v>
      </c>
      <c r="AG3" s="54" t="s">
        <v>145</v>
      </c>
      <c r="AH3" s="29" t="s">
        <v>148</v>
      </c>
      <c r="AI3" s="29" t="s">
        <v>146</v>
      </c>
      <c r="AJ3" s="29" t="s">
        <v>147</v>
      </c>
      <c r="AK3" s="29" t="s">
        <v>52</v>
      </c>
      <c r="AL3" s="115" t="s">
        <v>348</v>
      </c>
      <c r="AM3" s="115" t="s">
        <v>349</v>
      </c>
      <c r="AN3" s="115" t="s">
        <v>350</v>
      </c>
      <c r="AO3" s="115" t="s">
        <v>304</v>
      </c>
      <c r="AP3" s="115" t="s">
        <v>351</v>
      </c>
      <c r="AQ3" s="115" t="s">
        <v>352</v>
      </c>
      <c r="AR3" s="115" t="s">
        <v>353</v>
      </c>
      <c r="AS3" s="115" t="s">
        <v>354</v>
      </c>
      <c r="AT3" s="115" t="s">
        <v>305</v>
      </c>
      <c r="AU3" s="115" t="s">
        <v>355</v>
      </c>
      <c r="AV3" s="115"/>
      <c r="AW3" s="115" t="s">
        <v>311</v>
      </c>
      <c r="AX3" s="115" t="s">
        <v>358</v>
      </c>
      <c r="AY3" s="29" t="s">
        <v>359</v>
      </c>
    </row>
    <row r="4" spans="1:51" ht="20.25" x14ac:dyDescent="0.25">
      <c r="A4" s="263" t="s">
        <v>8</v>
      </c>
      <c r="B4" s="264"/>
      <c r="C4" s="264"/>
      <c r="D4" s="264"/>
      <c r="E4" s="264"/>
      <c r="F4" s="264"/>
      <c r="G4" s="264"/>
      <c r="H4" s="264"/>
      <c r="I4" s="264"/>
      <c r="J4" s="264"/>
      <c r="K4" s="264"/>
      <c r="L4" s="264"/>
      <c r="M4" s="264"/>
      <c r="N4" s="264"/>
      <c r="O4" s="265"/>
      <c r="P4" s="42"/>
      <c r="Q4" s="42"/>
      <c r="R4" s="22" t="s">
        <v>212</v>
      </c>
      <c r="S4" s="22" t="s">
        <v>112</v>
      </c>
      <c r="T4" s="23" t="s">
        <v>14</v>
      </c>
      <c r="U4" s="22" t="s">
        <v>324</v>
      </c>
      <c r="V4" s="22" t="s">
        <v>324</v>
      </c>
      <c r="W4" s="23" t="s">
        <v>64</v>
      </c>
      <c r="X4" s="23" t="s">
        <v>64</v>
      </c>
      <c r="Y4" s="23" t="s">
        <v>390</v>
      </c>
      <c r="Z4" s="25" t="s">
        <v>377</v>
      </c>
      <c r="AA4" s="23" t="s">
        <v>87</v>
      </c>
      <c r="AB4" s="25"/>
      <c r="AC4" s="25" t="s">
        <v>88</v>
      </c>
      <c r="AD4" s="22" t="s">
        <v>10</v>
      </c>
      <c r="AE4" s="23" t="s">
        <v>22</v>
      </c>
      <c r="AF4" s="23" t="s">
        <v>15</v>
      </c>
      <c r="AG4" s="22" t="s">
        <v>301</v>
      </c>
      <c r="AH4" s="22" t="s">
        <v>301</v>
      </c>
      <c r="AI4" s="22" t="s">
        <v>301</v>
      </c>
      <c r="AJ4" s="22" t="s">
        <v>301</v>
      </c>
      <c r="AK4" s="23" t="s">
        <v>190</v>
      </c>
      <c r="AL4" s="23">
        <v>17</v>
      </c>
      <c r="AM4" s="23">
        <v>25</v>
      </c>
      <c r="AN4" s="23">
        <v>25</v>
      </c>
      <c r="AO4" s="26">
        <v>59</v>
      </c>
      <c r="AP4" s="26">
        <v>59</v>
      </c>
      <c r="AQ4" s="26">
        <v>20</v>
      </c>
      <c r="AR4" s="26">
        <v>25</v>
      </c>
      <c r="AS4" s="26">
        <v>25</v>
      </c>
      <c r="AT4" s="26">
        <v>60</v>
      </c>
      <c r="AU4" s="23">
        <f t="shared" ref="AU4:AU9" si="0">AT4</f>
        <v>60</v>
      </c>
      <c r="AW4" s="23" t="s">
        <v>312</v>
      </c>
      <c r="AX4" s="23" t="s">
        <v>390</v>
      </c>
      <c r="AY4" s="25" t="s">
        <v>377</v>
      </c>
    </row>
    <row r="5" spans="1:51" ht="20.100000000000001" customHeight="1" x14ac:dyDescent="0.2">
      <c r="A5" s="203" t="s">
        <v>132</v>
      </c>
      <c r="B5" s="204"/>
      <c r="C5" s="204"/>
      <c r="D5" s="204"/>
      <c r="E5" s="205"/>
      <c r="F5" s="85"/>
      <c r="G5" s="181" t="s">
        <v>136</v>
      </c>
      <c r="H5" s="182"/>
      <c r="I5" s="182"/>
      <c r="J5" s="182"/>
      <c r="K5" s="182"/>
      <c r="L5" s="182"/>
      <c r="M5" s="182"/>
      <c r="N5" s="183"/>
      <c r="O5" s="88"/>
      <c r="P5" s="26"/>
      <c r="R5" s="22" t="s">
        <v>11</v>
      </c>
      <c r="S5" s="22" t="s">
        <v>120</v>
      </c>
      <c r="T5" s="23"/>
      <c r="U5" s="22" t="s">
        <v>325</v>
      </c>
      <c r="V5" s="22" t="s">
        <v>325</v>
      </c>
      <c r="W5" s="23" t="s">
        <v>65</v>
      </c>
      <c r="X5" s="23" t="s">
        <v>65</v>
      </c>
      <c r="Y5" s="23" t="s">
        <v>391</v>
      </c>
      <c r="Z5" s="25" t="s">
        <v>378</v>
      </c>
      <c r="AA5" s="23" t="s">
        <v>89</v>
      </c>
      <c r="AB5" s="25"/>
      <c r="AC5" s="25" t="s">
        <v>90</v>
      </c>
      <c r="AD5" s="22" t="s">
        <v>9</v>
      </c>
      <c r="AE5" s="23" t="s">
        <v>32</v>
      </c>
      <c r="AF5" s="23" t="s">
        <v>16</v>
      </c>
      <c r="AG5" s="22" t="s">
        <v>302</v>
      </c>
      <c r="AH5" s="22" t="s">
        <v>302</v>
      </c>
      <c r="AI5" s="22" t="s">
        <v>302</v>
      </c>
      <c r="AJ5" s="22" t="s">
        <v>302</v>
      </c>
      <c r="AK5" s="23" t="s">
        <v>191</v>
      </c>
      <c r="AN5" s="23">
        <v>28</v>
      </c>
      <c r="AO5" s="26">
        <v>86</v>
      </c>
      <c r="AP5" s="26">
        <v>86</v>
      </c>
      <c r="AQ5" s="26">
        <v>35</v>
      </c>
      <c r="AR5" s="26">
        <v>30</v>
      </c>
      <c r="AS5" s="26">
        <v>30</v>
      </c>
      <c r="AT5" s="26">
        <v>75</v>
      </c>
      <c r="AU5" s="23">
        <f t="shared" si="0"/>
        <v>75</v>
      </c>
      <c r="AW5" s="23" t="s">
        <v>373</v>
      </c>
      <c r="AX5" s="23" t="s">
        <v>391</v>
      </c>
      <c r="AY5" s="25" t="s">
        <v>378</v>
      </c>
    </row>
    <row r="6" spans="1:51" ht="20.100000000000001" customHeight="1" x14ac:dyDescent="0.2">
      <c r="A6" s="206" t="s">
        <v>4</v>
      </c>
      <c r="B6" s="207"/>
      <c r="C6" s="208"/>
      <c r="D6" s="206" t="s">
        <v>133</v>
      </c>
      <c r="E6" s="208"/>
      <c r="F6" s="62"/>
      <c r="G6" s="256" t="s">
        <v>4</v>
      </c>
      <c r="H6" s="256"/>
      <c r="I6" s="256"/>
      <c r="J6" s="256"/>
      <c r="K6" s="256"/>
      <c r="L6" s="256"/>
      <c r="M6" s="206" t="s">
        <v>133</v>
      </c>
      <c r="N6" s="208"/>
      <c r="O6" s="89"/>
      <c r="P6" s="26"/>
      <c r="R6" s="22" t="s">
        <v>311</v>
      </c>
      <c r="S6" s="22" t="s">
        <v>113</v>
      </c>
      <c r="T6" s="23"/>
      <c r="U6" s="22" t="s">
        <v>326</v>
      </c>
      <c r="V6" s="22" t="s">
        <v>326</v>
      </c>
      <c r="W6" s="23" t="s">
        <v>66</v>
      </c>
      <c r="X6" s="23" t="s">
        <v>66</v>
      </c>
      <c r="Y6" s="23" t="s">
        <v>392</v>
      </c>
      <c r="Z6" s="25" t="s">
        <v>366</v>
      </c>
      <c r="AA6" s="23" t="s">
        <v>91</v>
      </c>
      <c r="AB6" s="25"/>
      <c r="AC6" s="25" t="s">
        <v>92</v>
      </c>
      <c r="AD6" s="25"/>
      <c r="AE6" s="23" t="s">
        <v>25</v>
      </c>
      <c r="AF6" s="23" t="s">
        <v>17</v>
      </c>
      <c r="AG6" s="25"/>
      <c r="AH6" s="25"/>
      <c r="AI6" s="25"/>
      <c r="AN6" s="23">
        <v>30</v>
      </c>
      <c r="AO6" s="26"/>
      <c r="AP6" s="135" t="s">
        <v>426</v>
      </c>
      <c r="AQ6" s="26"/>
      <c r="AR6" s="23">
        <v>50</v>
      </c>
      <c r="AS6" s="23">
        <v>34</v>
      </c>
      <c r="AT6" s="23">
        <v>95</v>
      </c>
      <c r="AU6" s="23">
        <f t="shared" si="0"/>
        <v>95</v>
      </c>
      <c r="AW6" s="23" t="s">
        <v>313</v>
      </c>
      <c r="AX6" s="23" t="s">
        <v>392</v>
      </c>
      <c r="AY6" s="25" t="s">
        <v>366</v>
      </c>
    </row>
    <row r="7" spans="1:51" ht="36" customHeight="1" x14ac:dyDescent="0.2">
      <c r="A7" s="176" t="s">
        <v>404</v>
      </c>
      <c r="B7" s="177"/>
      <c r="C7" s="178"/>
      <c r="D7" s="253" t="s">
        <v>405</v>
      </c>
      <c r="E7" s="186"/>
      <c r="F7" s="63"/>
      <c r="G7" s="179" t="s">
        <v>297</v>
      </c>
      <c r="H7" s="212"/>
      <c r="I7" s="212"/>
      <c r="J7" s="212"/>
      <c r="K7" s="212"/>
      <c r="L7" s="180"/>
      <c r="M7" s="179" t="s">
        <v>310</v>
      </c>
      <c r="N7" s="180"/>
      <c r="O7" s="65"/>
      <c r="P7" s="26"/>
      <c r="R7" s="22" t="s">
        <v>195</v>
      </c>
      <c r="S7" s="22" t="s">
        <v>121</v>
      </c>
      <c r="T7" s="23"/>
      <c r="U7" s="22" t="s">
        <v>330</v>
      </c>
      <c r="V7" s="22" t="s">
        <v>330</v>
      </c>
      <c r="W7" s="23" t="s">
        <v>67</v>
      </c>
      <c r="X7" s="23" t="s">
        <v>67</v>
      </c>
      <c r="Y7" s="23" t="s">
        <v>393</v>
      </c>
      <c r="Z7" s="25"/>
      <c r="AA7" s="23" t="s">
        <v>93</v>
      </c>
      <c r="AB7" s="25"/>
      <c r="AC7" s="25" t="s">
        <v>94</v>
      </c>
      <c r="AD7" s="25"/>
      <c r="AE7" s="23" t="s">
        <v>2</v>
      </c>
      <c r="AF7" s="23" t="s">
        <v>18</v>
      </c>
      <c r="AG7" s="25"/>
      <c r="AH7" s="25"/>
      <c r="AI7" s="25"/>
      <c r="AN7" s="23">
        <v>32</v>
      </c>
      <c r="AO7" s="26"/>
      <c r="AP7" s="26"/>
      <c r="AQ7" s="26"/>
      <c r="AS7" s="23">
        <v>39</v>
      </c>
      <c r="AT7" s="23">
        <v>110</v>
      </c>
      <c r="AU7" s="23">
        <f t="shared" si="0"/>
        <v>110</v>
      </c>
      <c r="AW7" s="23" t="s">
        <v>374</v>
      </c>
      <c r="AX7" s="23" t="s">
        <v>393</v>
      </c>
      <c r="AY7" s="25"/>
    </row>
    <row r="8" spans="1:51" ht="20.100000000000001" customHeight="1" x14ac:dyDescent="0.2">
      <c r="A8" s="185" t="s">
        <v>364</v>
      </c>
      <c r="B8" s="196"/>
      <c r="C8" s="186"/>
      <c r="D8" s="185" t="s">
        <v>410</v>
      </c>
      <c r="E8" s="186"/>
      <c r="F8" s="50"/>
      <c r="G8" s="179" t="s">
        <v>137</v>
      </c>
      <c r="H8" s="212"/>
      <c r="I8" s="212"/>
      <c r="J8" s="212"/>
      <c r="K8" s="212"/>
      <c r="L8" s="180"/>
      <c r="M8" s="179" t="s">
        <v>420</v>
      </c>
      <c r="N8" s="180"/>
      <c r="O8" s="65"/>
      <c r="P8" s="26"/>
      <c r="R8" s="22" t="s">
        <v>192</v>
      </c>
      <c r="S8" s="22" t="s">
        <v>114</v>
      </c>
      <c r="T8" s="23"/>
      <c r="U8" s="22" t="s">
        <v>428</v>
      </c>
      <c r="V8" s="22" t="s">
        <v>428</v>
      </c>
      <c r="W8" s="23" t="s">
        <v>68</v>
      </c>
      <c r="X8" s="23" t="s">
        <v>68</v>
      </c>
      <c r="Y8" s="25"/>
      <c r="Z8" s="25"/>
      <c r="AA8" s="23" t="s">
        <v>95</v>
      </c>
      <c r="AB8" s="25"/>
      <c r="AC8" s="25" t="s">
        <v>96</v>
      </c>
      <c r="AD8" s="25"/>
      <c r="AE8" s="23" t="s">
        <v>54</v>
      </c>
      <c r="AF8" s="23" t="s">
        <v>19</v>
      </c>
      <c r="AG8" s="25"/>
      <c r="AH8" s="25"/>
      <c r="AI8" s="25"/>
      <c r="AO8" s="26"/>
      <c r="AP8" s="26"/>
      <c r="AQ8" s="26"/>
      <c r="AS8" s="23">
        <v>40</v>
      </c>
      <c r="AT8" s="23">
        <v>185</v>
      </c>
      <c r="AU8" s="23">
        <f t="shared" si="0"/>
        <v>185</v>
      </c>
      <c r="AY8" s="25"/>
    </row>
    <row r="9" spans="1:51" ht="20.100000000000001" customHeight="1" x14ac:dyDescent="0.2">
      <c r="A9" s="185" t="s">
        <v>365</v>
      </c>
      <c r="B9" s="196"/>
      <c r="C9" s="186"/>
      <c r="D9" s="185" t="s">
        <v>410</v>
      </c>
      <c r="E9" s="186"/>
      <c r="F9" s="50"/>
      <c r="G9" s="179" t="s">
        <v>134</v>
      </c>
      <c r="H9" s="212"/>
      <c r="I9" s="212"/>
      <c r="J9" s="212"/>
      <c r="K9" s="212"/>
      <c r="L9" s="180"/>
      <c r="M9" s="179" t="s">
        <v>421</v>
      </c>
      <c r="N9" s="180"/>
      <c r="O9" s="65"/>
      <c r="R9" s="22" t="s">
        <v>193</v>
      </c>
      <c r="S9" s="22" t="s">
        <v>122</v>
      </c>
      <c r="T9" s="23"/>
      <c r="U9" s="22" t="s">
        <v>327</v>
      </c>
      <c r="V9" s="22" t="s">
        <v>327</v>
      </c>
      <c r="W9" s="23" t="s">
        <v>69</v>
      </c>
      <c r="X9" s="23" t="s">
        <v>69</v>
      </c>
      <c r="Y9" s="25"/>
      <c r="Z9" s="25"/>
      <c r="AB9" s="25"/>
      <c r="AC9" s="25" t="s">
        <v>97</v>
      </c>
      <c r="AD9" s="25"/>
      <c r="AE9" s="23" t="s">
        <v>55</v>
      </c>
      <c r="AF9" s="23" t="s">
        <v>20</v>
      </c>
      <c r="AG9" s="25"/>
      <c r="AH9" s="25"/>
      <c r="AI9" s="25"/>
      <c r="AO9" s="26"/>
      <c r="AP9" s="26"/>
      <c r="AQ9" s="26"/>
      <c r="AS9" s="23">
        <v>55</v>
      </c>
      <c r="AT9" s="23">
        <v>215</v>
      </c>
      <c r="AU9" s="23">
        <f t="shared" si="0"/>
        <v>215</v>
      </c>
      <c r="AY9" s="25"/>
    </row>
    <row r="10" spans="1:51" ht="20.100000000000001" customHeight="1" x14ac:dyDescent="0.2">
      <c r="A10" s="185" t="s">
        <v>366</v>
      </c>
      <c r="B10" s="196"/>
      <c r="C10" s="186"/>
      <c r="D10" s="185" t="s">
        <v>411</v>
      </c>
      <c r="E10" s="186"/>
      <c r="F10" s="50"/>
      <c r="G10" s="181" t="s">
        <v>369</v>
      </c>
      <c r="H10" s="182"/>
      <c r="I10" s="182"/>
      <c r="J10" s="182"/>
      <c r="K10" s="182"/>
      <c r="L10" s="182"/>
      <c r="M10" s="182"/>
      <c r="N10" s="183"/>
      <c r="O10" s="65"/>
      <c r="R10" s="22" t="s">
        <v>358</v>
      </c>
      <c r="S10" s="22" t="s">
        <v>115</v>
      </c>
      <c r="T10" s="23"/>
      <c r="U10" s="22" t="s">
        <v>328</v>
      </c>
      <c r="V10" s="22" t="s">
        <v>328</v>
      </c>
      <c r="W10" s="23" t="s">
        <v>70</v>
      </c>
      <c r="X10" s="23" t="s">
        <v>70</v>
      </c>
      <c r="Y10" s="25"/>
      <c r="Z10" s="25"/>
      <c r="AB10" s="25"/>
      <c r="AC10" s="25" t="s">
        <v>98</v>
      </c>
      <c r="AD10" s="25"/>
      <c r="AE10" s="23" t="s">
        <v>56</v>
      </c>
      <c r="AF10" s="25"/>
      <c r="AG10" s="25"/>
      <c r="AH10" s="25"/>
      <c r="AI10" s="25"/>
      <c r="AL10" s="22"/>
      <c r="AS10" s="23">
        <v>60</v>
      </c>
      <c r="AY10" s="25"/>
    </row>
    <row r="11" spans="1:51" ht="20.100000000000001" customHeight="1" x14ac:dyDescent="0.2">
      <c r="A11" s="185" t="s">
        <v>389</v>
      </c>
      <c r="B11" s="196"/>
      <c r="C11" s="186"/>
      <c r="D11" s="185" t="s">
        <v>412</v>
      </c>
      <c r="E11" s="186"/>
      <c r="F11" s="126"/>
      <c r="G11" s="184" t="s">
        <v>368</v>
      </c>
      <c r="H11" s="177"/>
      <c r="I11" s="177"/>
      <c r="J11" s="177"/>
      <c r="K11" s="177"/>
      <c r="L11" s="178"/>
      <c r="M11" s="179" t="s">
        <v>422</v>
      </c>
      <c r="N11" s="180"/>
      <c r="O11" s="65"/>
      <c r="R11" s="22" t="s">
        <v>194</v>
      </c>
      <c r="S11" s="25" t="s">
        <v>123</v>
      </c>
      <c r="T11" s="23"/>
      <c r="U11" s="22" t="s">
        <v>329</v>
      </c>
      <c r="V11" s="22" t="s">
        <v>329</v>
      </c>
      <c r="W11" s="23" t="s">
        <v>71</v>
      </c>
      <c r="X11" s="23" t="s">
        <v>71</v>
      </c>
      <c r="Y11" s="25"/>
      <c r="Z11" s="25"/>
      <c r="AB11" s="25"/>
      <c r="AC11" s="25" t="s">
        <v>99</v>
      </c>
      <c r="AD11" s="22"/>
      <c r="AE11" s="23" t="s">
        <v>57</v>
      </c>
      <c r="AF11" s="22"/>
      <c r="AG11" s="25"/>
      <c r="AH11" s="25"/>
      <c r="AI11" s="25"/>
      <c r="AL11" s="22"/>
      <c r="AS11" s="23">
        <v>110</v>
      </c>
      <c r="AY11" s="25"/>
    </row>
    <row r="12" spans="1:51" ht="20.100000000000001" customHeight="1" x14ac:dyDescent="0.2">
      <c r="A12" s="185" t="s">
        <v>288</v>
      </c>
      <c r="B12" s="196"/>
      <c r="C12" s="186"/>
      <c r="D12" s="185" t="s">
        <v>413</v>
      </c>
      <c r="E12" s="186"/>
      <c r="F12" s="50"/>
      <c r="G12" s="184" t="s">
        <v>370</v>
      </c>
      <c r="H12" s="177"/>
      <c r="I12" s="177"/>
      <c r="J12" s="177"/>
      <c r="K12" s="177"/>
      <c r="L12" s="178"/>
      <c r="M12" s="179" t="s">
        <v>423</v>
      </c>
      <c r="N12" s="180"/>
      <c r="O12" s="65"/>
      <c r="R12" s="22" t="s">
        <v>359</v>
      </c>
      <c r="S12" s="25" t="s">
        <v>116</v>
      </c>
      <c r="T12" s="23"/>
      <c r="U12" s="22" t="s">
        <v>331</v>
      </c>
      <c r="V12" s="22" t="s">
        <v>331</v>
      </c>
      <c r="W12" s="23" t="s">
        <v>72</v>
      </c>
      <c r="X12" s="23" t="s">
        <v>72</v>
      </c>
      <c r="AB12" s="25"/>
      <c r="AC12" s="25" t="s">
        <v>100</v>
      </c>
      <c r="AD12" s="22"/>
      <c r="AE12" s="23" t="s">
        <v>0</v>
      </c>
      <c r="AF12" s="22"/>
      <c r="AG12" s="25"/>
      <c r="AH12" s="25"/>
      <c r="AI12" s="25"/>
      <c r="AL12" s="22"/>
    </row>
    <row r="13" spans="1:51" ht="20.100000000000001" customHeight="1" x14ac:dyDescent="0.2">
      <c r="A13" s="185" t="s">
        <v>289</v>
      </c>
      <c r="B13" s="196"/>
      <c r="C13" s="186"/>
      <c r="D13" s="185" t="s">
        <v>413</v>
      </c>
      <c r="E13" s="186"/>
      <c r="F13" s="50"/>
      <c r="G13" s="184" t="s">
        <v>371</v>
      </c>
      <c r="H13" s="177"/>
      <c r="I13" s="177"/>
      <c r="J13" s="177"/>
      <c r="K13" s="177"/>
      <c r="L13" s="178"/>
      <c r="M13" s="179" t="s">
        <v>424</v>
      </c>
      <c r="N13" s="180"/>
      <c r="O13" s="90"/>
      <c r="R13" s="22" t="s">
        <v>83</v>
      </c>
      <c r="S13" s="22" t="s">
        <v>124</v>
      </c>
      <c r="T13" s="23"/>
      <c r="U13" s="22" t="s">
        <v>429</v>
      </c>
      <c r="V13" s="22" t="s">
        <v>429</v>
      </c>
      <c r="W13" s="23" t="s">
        <v>73</v>
      </c>
      <c r="X13" s="23" t="s">
        <v>73</v>
      </c>
      <c r="AB13" s="25"/>
      <c r="AC13" s="25" t="s">
        <v>101</v>
      </c>
      <c r="AD13" s="22"/>
      <c r="AE13" s="23" t="s">
        <v>58</v>
      </c>
      <c r="AF13" s="22"/>
      <c r="AG13" s="25"/>
      <c r="AH13" s="25"/>
      <c r="AI13" s="25"/>
      <c r="AL13" s="22"/>
      <c r="AU13" s="22"/>
    </row>
    <row r="14" spans="1:51" ht="20.100000000000001" customHeight="1" x14ac:dyDescent="0.2">
      <c r="A14" s="195" t="s">
        <v>290</v>
      </c>
      <c r="B14" s="195"/>
      <c r="C14" s="195"/>
      <c r="D14" s="195" t="s">
        <v>414</v>
      </c>
      <c r="E14" s="195"/>
      <c r="F14" s="50"/>
      <c r="G14" s="181" t="s">
        <v>316</v>
      </c>
      <c r="H14" s="182"/>
      <c r="I14" s="182"/>
      <c r="J14" s="182"/>
      <c r="K14" s="182"/>
      <c r="L14" s="182"/>
      <c r="M14" s="182"/>
      <c r="N14" s="183"/>
      <c r="O14" s="65"/>
      <c r="R14" s="22" t="s">
        <v>86</v>
      </c>
      <c r="S14" s="22" t="s">
        <v>117</v>
      </c>
      <c r="T14" s="23"/>
      <c r="U14" s="23"/>
      <c r="V14" s="23"/>
      <c r="W14" s="23" t="s">
        <v>74</v>
      </c>
      <c r="X14" s="23" t="s">
        <v>74</v>
      </c>
      <c r="AC14" s="25" t="s">
        <v>102</v>
      </c>
      <c r="AD14" s="33"/>
      <c r="AE14" s="23" t="s">
        <v>59</v>
      </c>
      <c r="AF14" s="22"/>
      <c r="AG14" s="25"/>
      <c r="AH14" s="25"/>
      <c r="AI14" s="25"/>
      <c r="AJ14" s="22"/>
      <c r="AU14" s="22"/>
    </row>
    <row r="15" spans="1:51" ht="20.100000000000001" customHeight="1" x14ac:dyDescent="0.25">
      <c r="A15" s="266" t="s">
        <v>135</v>
      </c>
      <c r="B15" s="266"/>
      <c r="C15" s="266"/>
      <c r="D15" s="266"/>
      <c r="E15" s="266"/>
      <c r="F15" s="64"/>
      <c r="G15" s="184" t="s">
        <v>323</v>
      </c>
      <c r="H15" s="177"/>
      <c r="I15" s="177"/>
      <c r="J15" s="177"/>
      <c r="K15" s="177"/>
      <c r="L15" s="178"/>
      <c r="M15" s="195" t="s">
        <v>111</v>
      </c>
      <c r="N15" s="195"/>
      <c r="O15" s="65"/>
      <c r="S15" s="22" t="s">
        <v>125</v>
      </c>
      <c r="T15" s="23"/>
      <c r="U15" s="23"/>
      <c r="V15" s="23"/>
      <c r="W15" s="23" t="s">
        <v>75</v>
      </c>
      <c r="X15" s="23" t="s">
        <v>75</v>
      </c>
      <c r="Y15" s="39"/>
      <c r="AA15" s="39"/>
      <c r="AB15" s="25"/>
      <c r="AC15" s="23" t="s">
        <v>103</v>
      </c>
      <c r="AD15" s="22"/>
      <c r="AE15" s="23" t="s">
        <v>60</v>
      </c>
      <c r="AF15" s="22"/>
      <c r="AG15" s="25"/>
      <c r="AH15" s="25"/>
      <c r="AI15" s="25"/>
      <c r="AJ15" s="22"/>
      <c r="AL15" s="22"/>
      <c r="AU15" s="22"/>
    </row>
    <row r="16" spans="1:51" ht="20.100000000000001" customHeight="1" x14ac:dyDescent="0.2">
      <c r="A16" s="193" t="s">
        <v>319</v>
      </c>
      <c r="B16" s="194"/>
      <c r="C16" s="194"/>
      <c r="D16" s="195" t="s">
        <v>367</v>
      </c>
      <c r="E16" s="195"/>
      <c r="F16" s="50"/>
      <c r="G16" s="184" t="s">
        <v>372</v>
      </c>
      <c r="H16" s="177"/>
      <c r="I16" s="177"/>
      <c r="J16" s="177"/>
      <c r="K16" s="177"/>
      <c r="L16" s="178"/>
      <c r="M16" s="195" t="s">
        <v>425</v>
      </c>
      <c r="N16" s="195"/>
      <c r="O16" s="65"/>
      <c r="S16" s="22" t="s">
        <v>118</v>
      </c>
      <c r="T16" s="23"/>
      <c r="U16" s="23"/>
      <c r="V16" s="23"/>
      <c r="W16" s="23" t="s">
        <v>76</v>
      </c>
      <c r="X16" s="23" t="s">
        <v>76</v>
      </c>
      <c r="AB16" s="25"/>
      <c r="AC16" s="23" t="s">
        <v>104</v>
      </c>
      <c r="AD16" s="22"/>
      <c r="AE16" s="23" t="s">
        <v>1</v>
      </c>
      <c r="AF16" s="22"/>
      <c r="AG16" s="25"/>
      <c r="AH16" s="25"/>
      <c r="AI16" s="25"/>
      <c r="AJ16" s="25"/>
      <c r="AL16" s="22"/>
      <c r="AU16" s="22"/>
    </row>
    <row r="17" spans="1:56" ht="20.100000000000001" customHeight="1" x14ac:dyDescent="0.2">
      <c r="A17" s="193" t="s">
        <v>320</v>
      </c>
      <c r="B17" s="194"/>
      <c r="C17" s="194"/>
      <c r="D17" s="195" t="s">
        <v>415</v>
      </c>
      <c r="E17" s="195"/>
      <c r="F17" s="50"/>
      <c r="G17" s="181" t="s">
        <v>317</v>
      </c>
      <c r="H17" s="182"/>
      <c r="I17" s="182"/>
      <c r="J17" s="182"/>
      <c r="K17" s="182"/>
      <c r="L17" s="182"/>
      <c r="M17" s="182"/>
      <c r="N17" s="183"/>
      <c r="O17" s="65"/>
      <c r="S17" s="22" t="s">
        <v>126</v>
      </c>
      <c r="T17" s="23"/>
      <c r="U17" s="23"/>
      <c r="V17" s="23"/>
      <c r="W17" s="23" t="s">
        <v>77</v>
      </c>
      <c r="X17" s="23" t="s">
        <v>77</v>
      </c>
      <c r="AC17" s="23" t="s">
        <v>105</v>
      </c>
      <c r="AD17" s="25"/>
      <c r="AE17" s="23" t="s">
        <v>61</v>
      </c>
      <c r="AF17" s="25"/>
      <c r="AG17" s="25"/>
      <c r="AH17" s="25"/>
      <c r="AI17" s="25"/>
      <c r="AJ17" s="25"/>
      <c r="AL17" s="22"/>
    </row>
    <row r="18" spans="1:56" ht="20.100000000000001" customHeight="1" x14ac:dyDescent="0.2">
      <c r="A18" s="193" t="s">
        <v>321</v>
      </c>
      <c r="B18" s="194"/>
      <c r="C18" s="194"/>
      <c r="D18" s="195" t="s">
        <v>416</v>
      </c>
      <c r="E18" s="195"/>
      <c r="F18" s="50"/>
      <c r="G18" s="184" t="s">
        <v>323</v>
      </c>
      <c r="H18" s="177"/>
      <c r="I18" s="177"/>
      <c r="J18" s="177"/>
      <c r="K18" s="177"/>
      <c r="L18" s="178"/>
      <c r="M18" s="179" t="s">
        <v>425</v>
      </c>
      <c r="N18" s="180"/>
      <c r="O18" s="65"/>
      <c r="Q18" s="48"/>
      <c r="S18" s="22" t="s">
        <v>119</v>
      </c>
      <c r="T18" s="23"/>
      <c r="U18" s="23"/>
      <c r="V18" s="23"/>
      <c r="W18" s="23" t="s">
        <v>78</v>
      </c>
      <c r="X18" s="23" t="s">
        <v>78</v>
      </c>
      <c r="AC18" s="23" t="s">
        <v>106</v>
      </c>
      <c r="AD18" s="25"/>
      <c r="AE18" s="23" t="s">
        <v>62</v>
      </c>
      <c r="AF18" s="25"/>
      <c r="AG18" s="25"/>
      <c r="AH18" s="25"/>
      <c r="AI18" s="25"/>
      <c r="AJ18" s="25"/>
      <c r="AL18" s="22"/>
    </row>
    <row r="19" spans="1:56" ht="20.100000000000001" customHeight="1" x14ac:dyDescent="0.2">
      <c r="A19" s="193" t="s">
        <v>322</v>
      </c>
      <c r="B19" s="194"/>
      <c r="C19" s="194"/>
      <c r="D19" s="195" t="s">
        <v>417</v>
      </c>
      <c r="E19" s="195"/>
      <c r="F19" s="50"/>
      <c r="G19" s="184" t="s">
        <v>372</v>
      </c>
      <c r="H19" s="177"/>
      <c r="I19" s="177"/>
      <c r="J19" s="177"/>
      <c r="K19" s="177"/>
      <c r="L19" s="178"/>
      <c r="M19" s="179" t="s">
        <v>425</v>
      </c>
      <c r="N19" s="180"/>
      <c r="O19" s="65"/>
      <c r="Q19" s="47"/>
      <c r="S19" s="22" t="s">
        <v>127</v>
      </c>
      <c r="T19" s="23"/>
      <c r="V19" s="23"/>
      <c r="W19" s="23" t="s">
        <v>79</v>
      </c>
      <c r="X19" s="23" t="s">
        <v>79</v>
      </c>
      <c r="AC19" s="23" t="s">
        <v>107</v>
      </c>
      <c r="AD19" s="22"/>
      <c r="AE19" s="23" t="s">
        <v>63</v>
      </c>
      <c r="AF19" s="25"/>
      <c r="AG19" s="25"/>
      <c r="AH19" s="25"/>
      <c r="AI19" s="25"/>
      <c r="AJ19" s="25"/>
      <c r="AL19" s="22"/>
    </row>
    <row r="20" spans="1:56" ht="20.100000000000001" customHeight="1" x14ac:dyDescent="0.2">
      <c r="A20" s="266" t="s">
        <v>296</v>
      </c>
      <c r="B20" s="266"/>
      <c r="C20" s="266"/>
      <c r="D20" s="266"/>
      <c r="E20" s="266"/>
      <c r="F20" s="65"/>
      <c r="G20" s="114" t="s">
        <v>306</v>
      </c>
      <c r="H20" s="124"/>
      <c r="I20" s="124"/>
      <c r="J20" s="124"/>
      <c r="K20" s="124"/>
      <c r="L20" s="124"/>
      <c r="M20" s="123"/>
      <c r="N20" s="123"/>
      <c r="O20" s="50"/>
      <c r="Q20" s="44"/>
      <c r="T20" s="23"/>
      <c r="V20" s="23"/>
      <c r="W20" s="23" t="s">
        <v>80</v>
      </c>
      <c r="X20" s="23" t="s">
        <v>80</v>
      </c>
      <c r="Z20" s="25"/>
      <c r="AD20" s="22"/>
      <c r="AE20" s="23" t="s">
        <v>31</v>
      </c>
      <c r="AF20" s="25"/>
      <c r="AG20" s="25"/>
      <c r="AH20" s="25"/>
      <c r="AI20" s="25"/>
      <c r="AJ20" s="25"/>
    </row>
    <row r="21" spans="1:56" ht="20.100000000000001" customHeight="1" x14ac:dyDescent="0.2">
      <c r="A21" s="193" t="s">
        <v>308</v>
      </c>
      <c r="B21" s="194"/>
      <c r="C21" s="194"/>
      <c r="D21" s="179" t="s">
        <v>418</v>
      </c>
      <c r="E21" s="180"/>
      <c r="F21" s="66"/>
      <c r="G21" s="127"/>
      <c r="H21" s="127"/>
      <c r="I21" s="127"/>
      <c r="J21" s="127"/>
      <c r="K21" s="127"/>
      <c r="L21" s="127"/>
      <c r="M21" s="127"/>
      <c r="N21" s="127"/>
      <c r="O21" s="127"/>
      <c r="Q21" s="44"/>
      <c r="R21" s="44"/>
      <c r="T21" s="23"/>
      <c r="U21" s="23"/>
      <c r="V21" s="23"/>
      <c r="W21" s="23" t="s">
        <v>81</v>
      </c>
      <c r="X21" s="23" t="s">
        <v>81</v>
      </c>
      <c r="AD21" s="22"/>
      <c r="AE21" s="23" t="s">
        <v>26</v>
      </c>
      <c r="AF21" s="25"/>
      <c r="AG21" s="25"/>
      <c r="AH21" s="25"/>
      <c r="AI21" s="25"/>
      <c r="AJ21" s="25"/>
    </row>
    <row r="22" spans="1:56" ht="20.100000000000001" customHeight="1" thickBot="1" x14ac:dyDescent="0.25">
      <c r="A22" s="193" t="s">
        <v>309</v>
      </c>
      <c r="B22" s="194"/>
      <c r="C22" s="194"/>
      <c r="D22" s="195" t="s">
        <v>419</v>
      </c>
      <c r="E22" s="195"/>
      <c r="F22" s="50"/>
      <c r="G22" s="273"/>
      <c r="H22" s="273"/>
      <c r="I22" s="273"/>
      <c r="J22" s="273"/>
      <c r="K22" s="273"/>
      <c r="L22" s="273"/>
      <c r="M22" s="272"/>
      <c r="N22" s="272"/>
      <c r="O22" s="50"/>
      <c r="Q22" s="44"/>
      <c r="R22" s="44"/>
      <c r="T22" s="25"/>
      <c r="U22" s="23"/>
      <c r="V22" s="25"/>
      <c r="W22" s="22" t="s">
        <v>82</v>
      </c>
      <c r="X22" s="22" t="s">
        <v>82</v>
      </c>
      <c r="Y22" s="25"/>
      <c r="AD22" s="25"/>
      <c r="AE22" s="25"/>
      <c r="AF22" s="25"/>
      <c r="AG22" s="25"/>
      <c r="AH22" s="25"/>
      <c r="AI22" s="25"/>
      <c r="AK22" s="25"/>
      <c r="AM22" s="25"/>
      <c r="AN22" s="25"/>
      <c r="AP22" s="25"/>
      <c r="AQ22" s="25"/>
      <c r="AR22" s="25"/>
      <c r="AS22" s="51"/>
      <c r="AT22" s="51"/>
      <c r="AU22" s="52"/>
      <c r="AV22" s="52"/>
      <c r="AW22" s="52"/>
      <c r="AX22" s="52"/>
      <c r="AY22" s="52"/>
    </row>
    <row r="23" spans="1:56" s="25" customFormat="1" ht="20.100000000000001" customHeight="1" x14ac:dyDescent="0.2">
      <c r="A23" s="216" t="s">
        <v>139</v>
      </c>
      <c r="B23" s="217"/>
      <c r="C23" s="217"/>
      <c r="D23" s="217"/>
      <c r="E23" s="217"/>
      <c r="F23" s="217"/>
      <c r="G23" s="217"/>
      <c r="H23" s="217"/>
      <c r="I23" s="217"/>
      <c r="J23" s="217"/>
      <c r="K23" s="217"/>
      <c r="L23" s="217"/>
      <c r="M23" s="217"/>
      <c r="N23" s="217"/>
      <c r="O23" s="218"/>
      <c r="P23" s="23"/>
      <c r="Q23" s="44"/>
      <c r="S23" s="22"/>
      <c r="U23" s="23"/>
      <c r="W23" s="22" t="s">
        <v>53</v>
      </c>
      <c r="X23" s="22" t="s">
        <v>53</v>
      </c>
      <c r="Z23" s="23"/>
      <c r="AA23" s="23"/>
      <c r="AB23" s="23"/>
      <c r="AC23" s="23"/>
      <c r="AD23" s="46"/>
      <c r="AF23" s="21"/>
      <c r="AH23" s="22"/>
      <c r="AI23" s="23"/>
      <c r="AJ23" s="23"/>
      <c r="AL23" s="23"/>
      <c r="AO23" s="23"/>
      <c r="AZ23" s="52"/>
      <c r="BA23" s="52"/>
      <c r="BB23" s="52"/>
      <c r="BC23" s="52"/>
      <c r="BD23" s="52"/>
    </row>
    <row r="24" spans="1:56" s="25" customFormat="1" ht="20.100000000000001" customHeight="1" x14ac:dyDescent="0.2">
      <c r="A24" s="236" t="s">
        <v>164</v>
      </c>
      <c r="B24" s="237"/>
      <c r="C24" s="237"/>
      <c r="D24" s="237"/>
      <c r="E24" s="237"/>
      <c r="F24" s="237"/>
      <c r="G24" s="237"/>
      <c r="H24" s="237"/>
      <c r="I24" s="237"/>
      <c r="J24" s="237"/>
      <c r="K24" s="237"/>
      <c r="L24" s="237"/>
      <c r="M24" s="237"/>
      <c r="N24" s="237"/>
      <c r="O24" s="238"/>
      <c r="P24" s="23"/>
      <c r="Q24" s="44"/>
    </row>
    <row r="25" spans="1:56" s="25" customFormat="1" ht="30.75" customHeight="1" thickBot="1" x14ac:dyDescent="0.25">
      <c r="A25" s="257" t="s">
        <v>138</v>
      </c>
      <c r="B25" s="258"/>
      <c r="C25" s="258"/>
      <c r="D25" s="258"/>
      <c r="E25" s="258"/>
      <c r="F25" s="258"/>
      <c r="G25" s="258"/>
      <c r="H25" s="258"/>
      <c r="I25" s="258"/>
      <c r="J25" s="258"/>
      <c r="K25" s="258"/>
      <c r="L25" s="258"/>
      <c r="M25" s="258"/>
      <c r="N25" s="258"/>
      <c r="O25" s="259"/>
      <c r="P25" s="23"/>
      <c r="Q25" s="44"/>
    </row>
    <row r="26" spans="1:56" s="25" customFormat="1" ht="20.100000000000001" customHeight="1" thickBot="1" x14ac:dyDescent="0.25">
      <c r="A26" s="209" t="s">
        <v>278</v>
      </c>
      <c r="B26" s="210"/>
      <c r="C26" s="210"/>
      <c r="D26" s="210"/>
      <c r="E26" s="211"/>
      <c r="F26" s="213" t="s">
        <v>279</v>
      </c>
      <c r="G26" s="214"/>
      <c r="H26" s="214"/>
      <c r="I26" s="214"/>
      <c r="J26" s="214"/>
      <c r="K26" s="215"/>
      <c r="L26" s="267" t="s">
        <v>280</v>
      </c>
      <c r="M26" s="268"/>
      <c r="N26" s="268"/>
      <c r="O26" s="269"/>
      <c r="P26" s="23"/>
      <c r="Q26" s="44"/>
    </row>
    <row r="27" spans="1:56" s="25" customFormat="1" ht="18" customHeight="1" thickBot="1" x14ac:dyDescent="0.25">
      <c r="A27" s="221" t="s">
        <v>161</v>
      </c>
      <c r="B27" s="222"/>
      <c r="C27" s="222"/>
      <c r="D27" s="222"/>
      <c r="E27" s="222"/>
      <c r="F27" s="222"/>
      <c r="G27" s="222"/>
      <c r="H27" s="222"/>
      <c r="I27" s="222"/>
      <c r="J27" s="222"/>
      <c r="K27" s="222"/>
      <c r="L27" s="222"/>
      <c r="M27" s="222"/>
      <c r="N27" s="222"/>
      <c r="O27" s="223"/>
      <c r="P27" s="23"/>
      <c r="Q27" s="48"/>
    </row>
    <row r="28" spans="1:56" s="25" customFormat="1" ht="19.5" customHeight="1" thickBot="1" x14ac:dyDescent="0.25">
      <c r="A28" s="129" t="s">
        <v>361</v>
      </c>
      <c r="B28" s="116"/>
      <c r="C28" s="116"/>
      <c r="D28" s="116"/>
      <c r="E28" s="116"/>
      <c r="F28" s="270" t="s">
        <v>360</v>
      </c>
      <c r="G28" s="270"/>
      <c r="H28" s="270"/>
      <c r="I28" s="270"/>
      <c r="J28" s="270"/>
      <c r="K28" s="270"/>
      <c r="L28" s="122"/>
      <c r="M28" s="271" t="s">
        <v>281</v>
      </c>
      <c r="N28" s="271"/>
      <c r="O28" s="130" t="s">
        <v>318</v>
      </c>
      <c r="P28" s="23"/>
      <c r="Q28" s="21"/>
    </row>
    <row r="29" spans="1:56" s="25" customFormat="1" ht="18" customHeight="1" x14ac:dyDescent="0.2">
      <c r="A29" s="187" t="s">
        <v>4</v>
      </c>
      <c r="B29" s="163"/>
      <c r="C29" s="162" t="s">
        <v>166</v>
      </c>
      <c r="D29" s="187"/>
      <c r="E29" s="163"/>
      <c r="F29" s="188" t="s">
        <v>167</v>
      </c>
      <c r="G29" s="189"/>
      <c r="H29" s="189"/>
      <c r="I29" s="190"/>
      <c r="J29" s="191" t="s">
        <v>300</v>
      </c>
      <c r="K29" s="192"/>
      <c r="L29" s="105" t="s">
        <v>3</v>
      </c>
      <c r="M29" s="234" t="s">
        <v>12</v>
      </c>
      <c r="N29" s="226"/>
      <c r="O29" s="108" t="s">
        <v>13</v>
      </c>
      <c r="P29" s="23"/>
      <c r="Q29" s="23"/>
    </row>
    <row r="30" spans="1:56" s="25" customFormat="1" ht="18" customHeight="1" x14ac:dyDescent="0.2">
      <c r="A30" s="175"/>
      <c r="B30" s="153"/>
      <c r="C30" s="175"/>
      <c r="D30" s="152"/>
      <c r="E30" s="153"/>
      <c r="F30" s="199"/>
      <c r="G30" s="200"/>
      <c r="H30" s="200"/>
      <c r="I30" s="201"/>
      <c r="J30" s="219"/>
      <c r="K30" s="220"/>
      <c r="L30" s="106"/>
      <c r="M30" s="112" t="str">
        <f>IF(OR(ISBLANK(A30),ISBLANK(C30),ISBLANK(J30),ISBLANK(F30),ISBLANK(L30))," ",VLOOKUP(CONCATENATE(A30,C30),$A$255:$G$274,2))</f>
        <v xml:space="preserve"> </v>
      </c>
      <c r="N30" s="121" t="str">
        <f>IF(AND(ISTEXT(A30)*ISTEXT(C30)),"per lamp"," ")</f>
        <v xml:space="preserve"> </v>
      </c>
      <c r="O30" s="92" t="str">
        <f>IF(AND(ISBLANK(A30),ISBLANK(C30),ISBLANK(F30),ISBLANK(J30),ISBLANK(L30))," ",IF(AND(ISBLANK(A30),OR(ISTEXT(C30),ISBLANK(F30),ISBLANK(J30))),"Select Measure",IF(OR(ISBLANK(C30),ISBLANK(F30),ISBLANK(J30),ISBLANK(L30)),"Incomplete",IF(P30="Check Wattages",P30,IF(NOT(Q30),"Check Quantities",L30*M30)))))</f>
        <v xml:space="preserve"> </v>
      </c>
      <c r="P30" s="23" t="e">
        <f t="shared" ref="P30:P42" si="1">IF(OR(VLOOKUP(CONCATENATE(A30,C30),$A$255:$G$274,5,FALSE)&gt;J30,VLOOKUP(CONCATENATE(A30,C30),$A$255:$G$274,7,FALSE)&lt;J30,F30&gt;0.65*J30),"Check Wattages","")</f>
        <v>#N/A</v>
      </c>
      <c r="Q30" s="22" t="b">
        <f t="shared" ref="Q30:Q42" si="2">NOT(AND(OR(C30=$U$7,C30=$U$12),ISODD(L30)))</f>
        <v>1</v>
      </c>
    </row>
    <row r="31" spans="1:56" s="25" customFormat="1" ht="18" customHeight="1" x14ac:dyDescent="0.2">
      <c r="A31" s="175"/>
      <c r="B31" s="153"/>
      <c r="C31" s="175"/>
      <c r="D31" s="152"/>
      <c r="E31" s="153"/>
      <c r="F31" s="199"/>
      <c r="G31" s="200"/>
      <c r="H31" s="200"/>
      <c r="I31" s="201"/>
      <c r="J31" s="219"/>
      <c r="K31" s="220"/>
      <c r="L31" s="106"/>
      <c r="M31" s="112" t="str">
        <f t="shared" ref="M31:M42" si="3">IF(OR(ISBLANK(A31),ISBLANK(C31),ISBLANK(J31),ISBLANK(F31),ISBLANK(L31))," ",VLOOKUP(CONCATENATE(A31,C31),$A$255:$G$274,2))</f>
        <v xml:space="preserve"> </v>
      </c>
      <c r="N31" s="121" t="str">
        <f t="shared" ref="N31:N42" si="4">IF(AND(ISTEXT(A31)*ISTEXT(C31)),"per lamp"," ")</f>
        <v xml:space="preserve"> </v>
      </c>
      <c r="O31" s="92" t="str">
        <f t="shared" ref="O31:O42" si="5">IF(AND(ISBLANK(A31),ISBLANK(C31),ISBLANK(F31),ISBLANK(J31),ISBLANK(L31))," ",IF(AND(ISBLANK(A31),OR(ISTEXT(C31),ISBLANK(F31),ISBLANK(J31))),"Select Measure",IF(OR(ISBLANK(C31),ISBLANK(F31),ISBLANK(J31),ISBLANK(L31)),"Incomplete",IF(P31="Check Wattages",P31,IF(NOT(Q31),"Check Quantities",L31*M31)))))</f>
        <v xml:space="preserve"> </v>
      </c>
      <c r="P31" s="23" t="e">
        <f>IF(OR(VLOOKUP(CONCATENATE(A31,C31),$A$255:$G$274,5,FALSE)&gt;J31,VLOOKUP(CONCATENATE(A31,C31),$A$255:$G$274,7,FALSE)&lt;J31,F31&gt;0.65*J31),"Check Wattages","")</f>
        <v>#N/A</v>
      </c>
      <c r="Q31" s="22" t="b">
        <f t="shared" si="2"/>
        <v>1</v>
      </c>
    </row>
    <row r="32" spans="1:56" s="25" customFormat="1" ht="18" customHeight="1" x14ac:dyDescent="0.2">
      <c r="A32" s="175"/>
      <c r="B32" s="153"/>
      <c r="C32" s="175"/>
      <c r="D32" s="152"/>
      <c r="E32" s="153"/>
      <c r="F32" s="199"/>
      <c r="G32" s="200"/>
      <c r="H32" s="200"/>
      <c r="I32" s="201"/>
      <c r="J32" s="219"/>
      <c r="K32" s="220"/>
      <c r="L32" s="106"/>
      <c r="M32" s="112" t="str">
        <f t="shared" si="3"/>
        <v xml:space="preserve"> </v>
      </c>
      <c r="N32" s="121" t="str">
        <f t="shared" si="4"/>
        <v xml:space="preserve"> </v>
      </c>
      <c r="O32" s="92" t="str">
        <f t="shared" si="5"/>
        <v xml:space="preserve"> </v>
      </c>
      <c r="P32" s="23" t="e">
        <f t="shared" si="1"/>
        <v>#N/A</v>
      </c>
      <c r="Q32" s="22" t="b">
        <f t="shared" si="2"/>
        <v>1</v>
      </c>
    </row>
    <row r="33" spans="1:41" s="25" customFormat="1" ht="18" customHeight="1" x14ac:dyDescent="0.2">
      <c r="A33" s="175"/>
      <c r="B33" s="153"/>
      <c r="C33" s="175"/>
      <c r="D33" s="152"/>
      <c r="E33" s="153"/>
      <c r="F33" s="199"/>
      <c r="G33" s="200"/>
      <c r="H33" s="200"/>
      <c r="I33" s="201"/>
      <c r="J33" s="219"/>
      <c r="K33" s="220"/>
      <c r="L33" s="106"/>
      <c r="M33" s="112" t="str">
        <f t="shared" si="3"/>
        <v xml:space="preserve"> </v>
      </c>
      <c r="N33" s="121" t="str">
        <f t="shared" si="4"/>
        <v xml:space="preserve"> </v>
      </c>
      <c r="O33" s="92" t="str">
        <f t="shared" si="5"/>
        <v xml:space="preserve"> </v>
      </c>
      <c r="P33" s="23" t="e">
        <f t="shared" si="1"/>
        <v>#N/A</v>
      </c>
      <c r="Q33" s="22" t="b">
        <f t="shared" si="2"/>
        <v>1</v>
      </c>
    </row>
    <row r="34" spans="1:41" s="25" customFormat="1" ht="18" customHeight="1" x14ac:dyDescent="0.2">
      <c r="A34" s="175"/>
      <c r="B34" s="153"/>
      <c r="C34" s="175"/>
      <c r="D34" s="152"/>
      <c r="E34" s="153"/>
      <c r="F34" s="199"/>
      <c r="G34" s="200"/>
      <c r="H34" s="200"/>
      <c r="I34" s="201"/>
      <c r="J34" s="219"/>
      <c r="K34" s="220"/>
      <c r="L34" s="106"/>
      <c r="M34" s="112" t="str">
        <f t="shared" si="3"/>
        <v xml:space="preserve"> </v>
      </c>
      <c r="N34" s="121" t="str">
        <f t="shared" si="4"/>
        <v xml:space="preserve"> </v>
      </c>
      <c r="O34" s="92" t="str">
        <f t="shared" si="5"/>
        <v xml:space="preserve"> </v>
      </c>
      <c r="P34" s="23" t="e">
        <f t="shared" si="1"/>
        <v>#N/A</v>
      </c>
      <c r="Q34" s="22" t="b">
        <f t="shared" si="2"/>
        <v>1</v>
      </c>
    </row>
    <row r="35" spans="1:41" s="25" customFormat="1" ht="18" customHeight="1" x14ac:dyDescent="0.2">
      <c r="A35" s="175"/>
      <c r="B35" s="153"/>
      <c r="C35" s="175"/>
      <c r="D35" s="152"/>
      <c r="E35" s="153"/>
      <c r="F35" s="199"/>
      <c r="G35" s="200"/>
      <c r="H35" s="200"/>
      <c r="I35" s="201"/>
      <c r="J35" s="219"/>
      <c r="K35" s="220"/>
      <c r="L35" s="106"/>
      <c r="M35" s="112" t="str">
        <f t="shared" si="3"/>
        <v xml:space="preserve"> </v>
      </c>
      <c r="N35" s="121" t="str">
        <f t="shared" si="4"/>
        <v xml:space="preserve"> </v>
      </c>
      <c r="O35" s="92" t="str">
        <f t="shared" si="5"/>
        <v xml:space="preserve"> </v>
      </c>
      <c r="P35" s="23" t="e">
        <f t="shared" si="1"/>
        <v>#N/A</v>
      </c>
      <c r="Q35" s="22" t="b">
        <f t="shared" si="2"/>
        <v>1</v>
      </c>
    </row>
    <row r="36" spans="1:41" s="25" customFormat="1" ht="18" customHeight="1" x14ac:dyDescent="0.2">
      <c r="A36" s="175"/>
      <c r="B36" s="153"/>
      <c r="C36" s="175"/>
      <c r="D36" s="152"/>
      <c r="E36" s="153"/>
      <c r="F36" s="199"/>
      <c r="G36" s="200"/>
      <c r="H36" s="200"/>
      <c r="I36" s="201"/>
      <c r="J36" s="219"/>
      <c r="K36" s="220"/>
      <c r="L36" s="106"/>
      <c r="M36" s="112" t="str">
        <f t="shared" si="3"/>
        <v xml:space="preserve"> </v>
      </c>
      <c r="N36" s="121" t="str">
        <f t="shared" si="4"/>
        <v xml:space="preserve"> </v>
      </c>
      <c r="O36" s="92" t="str">
        <f t="shared" si="5"/>
        <v xml:space="preserve"> </v>
      </c>
      <c r="P36" s="23" t="e">
        <f t="shared" si="1"/>
        <v>#N/A</v>
      </c>
      <c r="Q36" s="22" t="b">
        <f t="shared" si="2"/>
        <v>1</v>
      </c>
    </row>
    <row r="37" spans="1:41" s="25" customFormat="1" ht="18" customHeight="1" x14ac:dyDescent="0.2">
      <c r="A37" s="175"/>
      <c r="B37" s="153"/>
      <c r="C37" s="175"/>
      <c r="D37" s="152"/>
      <c r="E37" s="153"/>
      <c r="F37" s="199"/>
      <c r="G37" s="200"/>
      <c r="H37" s="200"/>
      <c r="I37" s="201"/>
      <c r="J37" s="219"/>
      <c r="K37" s="220"/>
      <c r="L37" s="106"/>
      <c r="M37" s="112" t="str">
        <f t="shared" si="3"/>
        <v xml:space="preserve"> </v>
      </c>
      <c r="N37" s="121" t="str">
        <f t="shared" si="4"/>
        <v xml:space="preserve"> </v>
      </c>
      <c r="O37" s="92" t="str">
        <f t="shared" si="5"/>
        <v xml:space="preserve"> </v>
      </c>
      <c r="P37" s="23" t="e">
        <f t="shared" si="1"/>
        <v>#N/A</v>
      </c>
      <c r="Q37" s="22" t="b">
        <f t="shared" si="2"/>
        <v>1</v>
      </c>
    </row>
    <row r="38" spans="1:41" s="25" customFormat="1" ht="18" customHeight="1" x14ac:dyDescent="0.2">
      <c r="A38" s="175"/>
      <c r="B38" s="153"/>
      <c r="C38" s="175"/>
      <c r="D38" s="152"/>
      <c r="E38" s="153"/>
      <c r="F38" s="199"/>
      <c r="G38" s="200"/>
      <c r="H38" s="200"/>
      <c r="I38" s="201"/>
      <c r="J38" s="219"/>
      <c r="K38" s="220"/>
      <c r="L38" s="106"/>
      <c r="M38" s="112" t="str">
        <f t="shared" si="3"/>
        <v xml:space="preserve"> </v>
      </c>
      <c r="N38" s="121" t="str">
        <f t="shared" si="4"/>
        <v xml:space="preserve"> </v>
      </c>
      <c r="O38" s="92" t="str">
        <f t="shared" si="5"/>
        <v xml:space="preserve"> </v>
      </c>
      <c r="P38" s="23" t="e">
        <f t="shared" si="1"/>
        <v>#N/A</v>
      </c>
      <c r="Q38" s="22" t="b">
        <f t="shared" si="2"/>
        <v>1</v>
      </c>
    </row>
    <row r="39" spans="1:41" s="25" customFormat="1" ht="18" customHeight="1" x14ac:dyDescent="0.2">
      <c r="A39" s="175"/>
      <c r="B39" s="153"/>
      <c r="C39" s="175"/>
      <c r="D39" s="152"/>
      <c r="E39" s="153"/>
      <c r="F39" s="199"/>
      <c r="G39" s="200"/>
      <c r="H39" s="200"/>
      <c r="I39" s="201"/>
      <c r="J39" s="219"/>
      <c r="K39" s="220"/>
      <c r="L39" s="106"/>
      <c r="M39" s="112" t="str">
        <f t="shared" si="3"/>
        <v xml:space="preserve"> </v>
      </c>
      <c r="N39" s="121" t="str">
        <f t="shared" si="4"/>
        <v xml:space="preserve"> </v>
      </c>
      <c r="O39" s="92" t="str">
        <f t="shared" si="5"/>
        <v xml:space="preserve"> </v>
      </c>
      <c r="P39" s="23" t="e">
        <f t="shared" si="1"/>
        <v>#N/A</v>
      </c>
      <c r="Q39" s="22" t="b">
        <f t="shared" si="2"/>
        <v>1</v>
      </c>
    </row>
    <row r="40" spans="1:41" s="25" customFormat="1" ht="18" customHeight="1" x14ac:dyDescent="0.2">
      <c r="A40" s="175"/>
      <c r="B40" s="153"/>
      <c r="C40" s="175"/>
      <c r="D40" s="152"/>
      <c r="E40" s="153"/>
      <c r="F40" s="199"/>
      <c r="G40" s="200"/>
      <c r="H40" s="200"/>
      <c r="I40" s="201"/>
      <c r="J40" s="219"/>
      <c r="K40" s="220"/>
      <c r="L40" s="106"/>
      <c r="M40" s="112" t="str">
        <f t="shared" si="3"/>
        <v xml:space="preserve"> </v>
      </c>
      <c r="N40" s="121" t="str">
        <f t="shared" si="4"/>
        <v xml:space="preserve"> </v>
      </c>
      <c r="O40" s="92" t="str">
        <f t="shared" si="5"/>
        <v xml:space="preserve"> </v>
      </c>
      <c r="P40" s="23" t="e">
        <f t="shared" si="1"/>
        <v>#N/A</v>
      </c>
      <c r="Q40" s="22" t="b">
        <f t="shared" si="2"/>
        <v>1</v>
      </c>
    </row>
    <row r="41" spans="1:41" s="25" customFormat="1" ht="18" customHeight="1" x14ac:dyDescent="0.2">
      <c r="A41" s="175"/>
      <c r="B41" s="153"/>
      <c r="C41" s="175"/>
      <c r="D41" s="152"/>
      <c r="E41" s="153"/>
      <c r="F41" s="199"/>
      <c r="G41" s="200"/>
      <c r="H41" s="200"/>
      <c r="I41" s="201"/>
      <c r="J41" s="219"/>
      <c r="K41" s="220"/>
      <c r="L41" s="106"/>
      <c r="M41" s="112" t="str">
        <f t="shared" si="3"/>
        <v xml:space="preserve"> </v>
      </c>
      <c r="N41" s="121" t="str">
        <f t="shared" si="4"/>
        <v xml:space="preserve"> </v>
      </c>
      <c r="O41" s="92" t="str">
        <f t="shared" si="5"/>
        <v xml:space="preserve"> </v>
      </c>
      <c r="P41" s="23" t="e">
        <f t="shared" si="1"/>
        <v>#N/A</v>
      </c>
      <c r="Q41" s="22" t="b">
        <f t="shared" si="2"/>
        <v>1</v>
      </c>
    </row>
    <row r="42" spans="1:41" s="25" customFormat="1" ht="18" customHeight="1" thickBot="1" x14ac:dyDescent="0.25">
      <c r="A42" s="175"/>
      <c r="B42" s="153"/>
      <c r="C42" s="175"/>
      <c r="D42" s="152"/>
      <c r="E42" s="153"/>
      <c r="F42" s="199"/>
      <c r="G42" s="200"/>
      <c r="H42" s="200"/>
      <c r="I42" s="201"/>
      <c r="J42" s="219"/>
      <c r="K42" s="220"/>
      <c r="L42" s="106"/>
      <c r="M42" s="112" t="str">
        <f t="shared" si="3"/>
        <v xml:space="preserve"> </v>
      </c>
      <c r="N42" s="121" t="str">
        <f t="shared" si="4"/>
        <v xml:space="preserve"> </v>
      </c>
      <c r="O42" s="92" t="str">
        <f t="shared" si="5"/>
        <v xml:space="preserve"> </v>
      </c>
      <c r="P42" s="23" t="e">
        <f t="shared" si="1"/>
        <v>#N/A</v>
      </c>
      <c r="Q42" s="22" t="b">
        <f t="shared" si="2"/>
        <v>1</v>
      </c>
    </row>
    <row r="43" spans="1:41" s="25" customFormat="1" ht="36.75" customHeight="1" thickBot="1" x14ac:dyDescent="0.25">
      <c r="A43" s="197" t="s">
        <v>286</v>
      </c>
      <c r="B43" s="198"/>
      <c r="C43" s="170" t="s">
        <v>33</v>
      </c>
      <c r="D43" s="171"/>
      <c r="E43" s="171"/>
      <c r="F43" s="171"/>
      <c r="G43" s="171"/>
      <c r="H43" s="171"/>
      <c r="I43" s="171"/>
      <c r="J43" s="171"/>
      <c r="K43" s="171"/>
      <c r="L43" s="171"/>
      <c r="M43" s="172"/>
      <c r="N43" s="168"/>
      <c r="O43" s="169"/>
      <c r="P43" s="23"/>
      <c r="Q43" s="48"/>
    </row>
    <row r="44" spans="1:41" s="25" customFormat="1" ht="20.100000000000001" customHeight="1" thickBot="1" x14ac:dyDescent="0.25">
      <c r="A44" s="173" t="s">
        <v>356</v>
      </c>
      <c r="B44" s="173"/>
      <c r="C44" s="173"/>
      <c r="D44" s="174"/>
      <c r="E44" s="174"/>
      <c r="F44" s="116"/>
      <c r="G44" s="116"/>
      <c r="H44" s="99"/>
      <c r="I44" s="99"/>
      <c r="J44" s="99"/>
      <c r="K44" s="99"/>
      <c r="L44" s="99"/>
      <c r="M44" s="241" t="s">
        <v>282</v>
      </c>
      <c r="N44" s="167"/>
      <c r="O44" s="167"/>
    </row>
    <row r="45" spans="1:41" s="25" customFormat="1" ht="25.5" x14ac:dyDescent="0.2">
      <c r="A45" s="233" t="s">
        <v>4</v>
      </c>
      <c r="B45" s="233"/>
      <c r="C45" s="234"/>
      <c r="D45" s="239" t="s">
        <v>303</v>
      </c>
      <c r="E45" s="239"/>
      <c r="F45" s="239"/>
      <c r="G45" s="239"/>
      <c r="H45" s="84"/>
      <c r="I45" s="86" t="s">
        <v>285</v>
      </c>
      <c r="J45" s="86" t="s">
        <v>299</v>
      </c>
      <c r="K45" s="240" t="s">
        <v>3</v>
      </c>
      <c r="L45" s="234"/>
      <c r="M45" s="226" t="s">
        <v>12</v>
      </c>
      <c r="N45" s="226"/>
      <c r="O45" s="91" t="s">
        <v>13</v>
      </c>
      <c r="P45" s="23"/>
      <c r="Q45" s="47" t="s">
        <v>293</v>
      </c>
      <c r="S45" s="22"/>
      <c r="Z45" s="23"/>
      <c r="AA45" s="23"/>
      <c r="AB45" s="23"/>
      <c r="AC45" s="23"/>
      <c r="AD45" s="46"/>
      <c r="AG45" s="41"/>
      <c r="AH45" s="41"/>
      <c r="AI45" s="41"/>
      <c r="AJ45" s="41"/>
      <c r="AO45" s="41"/>
    </row>
    <row r="46" spans="1:41" s="25" customFormat="1" ht="18" customHeight="1" x14ac:dyDescent="0.2">
      <c r="A46" s="152"/>
      <c r="B46" s="152"/>
      <c r="C46" s="153"/>
      <c r="D46" s="154"/>
      <c r="E46" s="155"/>
      <c r="F46" s="155"/>
      <c r="G46" s="156"/>
      <c r="H46" s="83"/>
      <c r="I46" s="102"/>
      <c r="J46" s="102"/>
      <c r="K46" s="157"/>
      <c r="L46" s="158"/>
      <c r="M46" s="72" t="str">
        <f t="shared" ref="M46:M74" si="6">IF(OR(ISBLANK(A46),ISBLANK(D46),ISBLANK(K46))," ",IF(ISERROR(VLOOKUP(CONCATENATE(A46,D46),$A$125:$C$309,2,FALSE))," ",VLOOKUP(CONCATENATE(A46,D46),$A$125:$C$278,2,FALSE)))</f>
        <v xml:space="preserve"> </v>
      </c>
      <c r="N46" s="121" t="str">
        <f>IF(ISBLANK(A46)," ",VLOOKUP(CONCATENATE(A46,D46),$A$123:$C$309,3,FALSE))</f>
        <v xml:space="preserve"> </v>
      </c>
      <c r="O46" s="92" t="str">
        <f t="shared" ref="O46:O74" si="7">IF(AND(ISBLANK(A46),ISBLANK(D46),ISBLANK(K46))," ",IF(AND(ISBLANK(A46),OR(ISBLANK(D46),ISBLANK(K46))),"Select Measure",IF(OR(ISBLANK(D46),ISBLANK(K46)),"Incomplete",IF(ISERROR(VLOOKUP(CONCATENATE(A46,D46),$A$125:$C$278,2,FALSE)),"Selection Error",IF(R46="Check Wattages",R46,K46*M46)))))</f>
        <v xml:space="preserve"> </v>
      </c>
      <c r="P46" s="25" t="str">
        <f t="shared" ref="P46:P74" si="8">IF(AND(A46=$R$9,J46&lt;0.5*J46),"Check Wattages","Q")</f>
        <v>Q</v>
      </c>
      <c r="Q46" s="101" t="str">
        <f t="shared" ref="Q46:Q74" si="9">IF(AND(A46&lt;&gt;$R$9,A46&lt;&gt;$R$10,A46&lt;&gt;$R$11,A46&lt;&gt;$R$12),"",VLOOKUP(CONCATENATE(A46,D46),$A$139:$E$278,5,FALSE))</f>
        <v/>
      </c>
      <c r="R46" s="25" t="e">
        <f t="shared" ref="R46:R74" si="10">IF(AND(OR(A46=$R$11,A46=$R$9,A46=$R$10,A46=$R$12),OR(I46&gt;VLOOKUP(CONCATENATE(A46,D46),$A$139:$G$278,6,FALSE),I46&lt;VLOOKUP(CONCATENATE(A46,D46),$A$139:$G$278,4,FALSE),J46&lt;2*I46,J46&lt;Q46)),"Check Wattages","")</f>
        <v>#N/A</v>
      </c>
      <c r="S46" s="25" t="e">
        <f>VLOOKUP(CONCATENATE(A46,D46),$A$139:$G$278,7,FALSE)</f>
        <v>#N/A</v>
      </c>
    </row>
    <row r="47" spans="1:41" s="25" customFormat="1" ht="18" customHeight="1" x14ac:dyDescent="0.2">
      <c r="A47" s="152"/>
      <c r="B47" s="152"/>
      <c r="C47" s="153"/>
      <c r="D47" s="154"/>
      <c r="E47" s="155"/>
      <c r="F47" s="155"/>
      <c r="G47" s="156"/>
      <c r="H47" s="83"/>
      <c r="I47" s="102"/>
      <c r="J47" s="102"/>
      <c r="K47" s="157"/>
      <c r="L47" s="158"/>
      <c r="M47" s="72" t="str">
        <f t="shared" si="6"/>
        <v xml:space="preserve"> </v>
      </c>
      <c r="N47" s="121" t="str">
        <f t="shared" ref="N47:N74" si="11">IF(ISBLANK(A47)," ",VLOOKUP(CONCATENATE(A47,D47),$A$123:$C$309,3,FALSE))</f>
        <v xml:space="preserve"> </v>
      </c>
      <c r="O47" s="92" t="str">
        <f t="shared" si="7"/>
        <v xml:space="preserve"> </v>
      </c>
      <c r="P47" s="25" t="str">
        <f t="shared" si="8"/>
        <v>Q</v>
      </c>
      <c r="Q47" s="101" t="str">
        <f t="shared" si="9"/>
        <v/>
      </c>
      <c r="R47" s="25" t="e">
        <f t="shared" si="10"/>
        <v>#N/A</v>
      </c>
      <c r="S47" s="25" t="e">
        <f t="shared" ref="S47:S74" si="12">VLOOKUP(CONCATENATE(A47,D47),$A$139:$G$278,7,FALSE)</f>
        <v>#N/A</v>
      </c>
      <c r="U47" s="57" t="s">
        <v>154</v>
      </c>
      <c r="V47" s="60" t="s">
        <v>160</v>
      </c>
      <c r="W47" s="61"/>
    </row>
    <row r="48" spans="1:41" s="25" customFormat="1" ht="18" customHeight="1" x14ac:dyDescent="0.2">
      <c r="A48" s="152"/>
      <c r="B48" s="152"/>
      <c r="C48" s="153"/>
      <c r="D48" s="154"/>
      <c r="E48" s="155"/>
      <c r="F48" s="155"/>
      <c r="G48" s="156"/>
      <c r="H48" s="83"/>
      <c r="I48" s="102"/>
      <c r="J48" s="102"/>
      <c r="K48" s="157"/>
      <c r="L48" s="158"/>
      <c r="M48" s="72" t="str">
        <f t="shared" si="6"/>
        <v xml:space="preserve"> </v>
      </c>
      <c r="N48" s="121" t="str">
        <f t="shared" si="11"/>
        <v xml:space="preserve"> </v>
      </c>
      <c r="O48" s="92" t="str">
        <f t="shared" si="7"/>
        <v xml:space="preserve"> </v>
      </c>
      <c r="P48" s="25" t="str">
        <f t="shared" si="8"/>
        <v>Q</v>
      </c>
      <c r="Q48" s="101" t="str">
        <f t="shared" si="9"/>
        <v/>
      </c>
      <c r="R48" s="25" t="e">
        <f t="shared" si="10"/>
        <v>#N/A</v>
      </c>
      <c r="S48" s="25" t="e">
        <f t="shared" si="12"/>
        <v>#N/A</v>
      </c>
      <c r="U48" s="22" t="s">
        <v>159</v>
      </c>
      <c r="V48" s="22"/>
      <c r="W48" s="23"/>
    </row>
    <row r="49" spans="1:41" s="25" customFormat="1" ht="18" customHeight="1" x14ac:dyDescent="0.2">
      <c r="A49" s="152"/>
      <c r="B49" s="152"/>
      <c r="C49" s="153"/>
      <c r="D49" s="154"/>
      <c r="E49" s="155"/>
      <c r="F49" s="155"/>
      <c r="G49" s="156"/>
      <c r="H49" s="83"/>
      <c r="I49" s="102"/>
      <c r="J49" s="102"/>
      <c r="K49" s="157"/>
      <c r="L49" s="158"/>
      <c r="M49" s="72" t="str">
        <f t="shared" si="6"/>
        <v xml:space="preserve"> </v>
      </c>
      <c r="N49" s="121" t="str">
        <f t="shared" si="11"/>
        <v xml:space="preserve"> </v>
      </c>
      <c r="O49" s="92" t="str">
        <f t="shared" si="7"/>
        <v xml:space="preserve"> </v>
      </c>
      <c r="P49" s="25" t="str">
        <f t="shared" si="8"/>
        <v>Q</v>
      </c>
      <c r="Q49" s="101" t="str">
        <f t="shared" si="9"/>
        <v/>
      </c>
      <c r="R49" s="25" t="e">
        <f t="shared" si="10"/>
        <v>#N/A</v>
      </c>
      <c r="S49" s="25" t="e">
        <f t="shared" si="12"/>
        <v>#N/A</v>
      </c>
      <c r="U49" s="22" t="s">
        <v>144</v>
      </c>
      <c r="V49" s="22" t="s">
        <v>155</v>
      </c>
      <c r="W49" s="22" t="s">
        <v>156</v>
      </c>
    </row>
    <row r="50" spans="1:41" s="25" customFormat="1" ht="18" customHeight="1" x14ac:dyDescent="0.2">
      <c r="A50" s="152"/>
      <c r="B50" s="152"/>
      <c r="C50" s="153"/>
      <c r="D50" s="154"/>
      <c r="E50" s="155"/>
      <c r="F50" s="155"/>
      <c r="G50" s="156"/>
      <c r="H50" s="83"/>
      <c r="I50" s="102"/>
      <c r="J50" s="102"/>
      <c r="K50" s="157"/>
      <c r="L50" s="158"/>
      <c r="M50" s="72" t="str">
        <f t="shared" si="6"/>
        <v xml:space="preserve"> </v>
      </c>
      <c r="N50" s="121" t="str">
        <f t="shared" si="11"/>
        <v xml:space="preserve"> </v>
      </c>
      <c r="O50" s="92" t="str">
        <f t="shared" si="7"/>
        <v xml:space="preserve"> </v>
      </c>
      <c r="P50" s="25" t="str">
        <f t="shared" si="8"/>
        <v>Q</v>
      </c>
      <c r="Q50" s="101" t="str">
        <f t="shared" si="9"/>
        <v/>
      </c>
      <c r="R50" s="25" t="e">
        <f t="shared" si="10"/>
        <v>#N/A</v>
      </c>
      <c r="S50" s="25" t="e">
        <f t="shared" si="12"/>
        <v>#N/A</v>
      </c>
      <c r="U50" s="58" t="s">
        <v>141</v>
      </c>
      <c r="V50" s="45">
        <v>0</v>
      </c>
      <c r="W50" s="59">
        <v>50</v>
      </c>
    </row>
    <row r="51" spans="1:41" s="25" customFormat="1" ht="18" customHeight="1" x14ac:dyDescent="0.2">
      <c r="A51" s="152"/>
      <c r="B51" s="152"/>
      <c r="C51" s="153"/>
      <c r="D51" s="154"/>
      <c r="E51" s="155"/>
      <c r="F51" s="155"/>
      <c r="G51" s="156"/>
      <c r="H51" s="83"/>
      <c r="I51" s="102"/>
      <c r="J51" s="102"/>
      <c r="K51" s="157"/>
      <c r="L51" s="158"/>
      <c r="M51" s="72" t="str">
        <f t="shared" si="6"/>
        <v xml:space="preserve"> </v>
      </c>
      <c r="N51" s="121" t="str">
        <f t="shared" si="11"/>
        <v xml:space="preserve"> </v>
      </c>
      <c r="O51" s="92" t="str">
        <f t="shared" si="7"/>
        <v xml:space="preserve"> </v>
      </c>
      <c r="P51" s="25" t="str">
        <f t="shared" si="8"/>
        <v>Q</v>
      </c>
      <c r="Q51" s="101" t="str">
        <f t="shared" si="9"/>
        <v/>
      </c>
      <c r="R51" s="25" t="e">
        <f t="shared" si="10"/>
        <v>#N/A</v>
      </c>
      <c r="S51" s="25" t="e">
        <f t="shared" si="12"/>
        <v>#N/A</v>
      </c>
      <c r="U51" s="58" t="s">
        <v>142</v>
      </c>
      <c r="V51" s="45">
        <v>50</v>
      </c>
      <c r="W51" s="59">
        <v>90</v>
      </c>
    </row>
    <row r="52" spans="1:41" ht="18" customHeight="1" x14ac:dyDescent="0.2">
      <c r="A52" s="152"/>
      <c r="B52" s="152"/>
      <c r="C52" s="153"/>
      <c r="D52" s="154"/>
      <c r="E52" s="155"/>
      <c r="F52" s="155"/>
      <c r="G52" s="156"/>
      <c r="H52" s="83"/>
      <c r="I52" s="102"/>
      <c r="J52" s="102"/>
      <c r="K52" s="157"/>
      <c r="L52" s="158"/>
      <c r="M52" s="72" t="str">
        <f t="shared" si="6"/>
        <v xml:space="preserve"> </v>
      </c>
      <c r="N52" s="121" t="str">
        <f t="shared" si="11"/>
        <v xml:space="preserve"> </v>
      </c>
      <c r="O52" s="92" t="str">
        <f t="shared" si="7"/>
        <v xml:space="preserve"> </v>
      </c>
      <c r="P52" s="25" t="str">
        <f t="shared" si="8"/>
        <v>Q</v>
      </c>
      <c r="Q52" s="101" t="str">
        <f t="shared" si="9"/>
        <v/>
      </c>
      <c r="R52" s="25" t="e">
        <f t="shared" si="10"/>
        <v>#N/A</v>
      </c>
      <c r="S52" s="25" t="e">
        <f t="shared" si="12"/>
        <v>#N/A</v>
      </c>
      <c r="U52" s="58" t="s">
        <v>143</v>
      </c>
      <c r="V52" s="45">
        <v>90</v>
      </c>
      <c r="W52" s="59">
        <v>150</v>
      </c>
      <c r="AE52" s="25"/>
      <c r="AF52" s="25"/>
      <c r="AG52" s="25"/>
      <c r="AH52" s="25"/>
      <c r="AI52" s="25"/>
      <c r="AJ52" s="25"/>
      <c r="AK52" s="25"/>
      <c r="AL52" s="25"/>
      <c r="AM52" s="25"/>
      <c r="AN52" s="25"/>
      <c r="AO52" s="25"/>
    </row>
    <row r="53" spans="1:41" ht="18" customHeight="1" x14ac:dyDescent="0.2">
      <c r="A53" s="152"/>
      <c r="B53" s="152"/>
      <c r="C53" s="153"/>
      <c r="D53" s="154"/>
      <c r="E53" s="155"/>
      <c r="F53" s="155"/>
      <c r="G53" s="156"/>
      <c r="H53" s="83"/>
      <c r="I53" s="102"/>
      <c r="J53" s="102"/>
      <c r="K53" s="157"/>
      <c r="L53" s="158"/>
      <c r="M53" s="72" t="str">
        <f t="shared" si="6"/>
        <v xml:space="preserve"> </v>
      </c>
      <c r="N53" s="121" t="str">
        <f t="shared" si="11"/>
        <v xml:space="preserve"> </v>
      </c>
      <c r="O53" s="92" t="str">
        <f t="shared" si="7"/>
        <v xml:space="preserve"> </v>
      </c>
      <c r="P53" s="25" t="str">
        <f t="shared" si="8"/>
        <v>Q</v>
      </c>
      <c r="Q53" s="101" t="str">
        <f t="shared" si="9"/>
        <v/>
      </c>
      <c r="R53" s="25" t="e">
        <f t="shared" si="10"/>
        <v>#N/A</v>
      </c>
      <c r="S53" s="25" t="e">
        <f t="shared" si="12"/>
        <v>#N/A</v>
      </c>
      <c r="T53" s="25"/>
      <c r="U53" s="58" t="s">
        <v>157</v>
      </c>
      <c r="V53" s="45">
        <v>150</v>
      </c>
      <c r="W53" s="59">
        <v>5000</v>
      </c>
      <c r="X53" s="25"/>
      <c r="AB53" s="25"/>
      <c r="AD53" s="25"/>
      <c r="AE53" s="25"/>
      <c r="AF53" s="25"/>
      <c r="AG53" s="25"/>
      <c r="AH53" s="25"/>
      <c r="AI53" s="25"/>
      <c r="AJ53" s="25"/>
      <c r="AK53" s="25"/>
      <c r="AL53" s="25"/>
      <c r="AM53" s="25"/>
      <c r="AN53" s="25"/>
      <c r="AO53" s="25"/>
    </row>
    <row r="54" spans="1:41" ht="18" customHeight="1" x14ac:dyDescent="0.2">
      <c r="A54" s="152"/>
      <c r="B54" s="152"/>
      <c r="C54" s="153"/>
      <c r="D54" s="154"/>
      <c r="E54" s="155"/>
      <c r="F54" s="155"/>
      <c r="G54" s="156"/>
      <c r="H54" s="83"/>
      <c r="I54" s="102"/>
      <c r="J54" s="102"/>
      <c r="K54" s="157"/>
      <c r="L54" s="158"/>
      <c r="M54" s="72" t="str">
        <f t="shared" si="6"/>
        <v xml:space="preserve"> </v>
      </c>
      <c r="N54" s="121" t="str">
        <f t="shared" si="11"/>
        <v xml:space="preserve"> </v>
      </c>
      <c r="O54" s="92" t="str">
        <f t="shared" si="7"/>
        <v xml:space="preserve"> </v>
      </c>
      <c r="P54" s="25" t="str">
        <f t="shared" si="8"/>
        <v>Q</v>
      </c>
      <c r="Q54" s="101" t="str">
        <f t="shared" si="9"/>
        <v/>
      </c>
      <c r="R54" s="25" t="e">
        <f t="shared" si="10"/>
        <v>#N/A</v>
      </c>
      <c r="S54" s="25" t="e">
        <f t="shared" si="12"/>
        <v>#N/A</v>
      </c>
      <c r="T54" s="25"/>
      <c r="U54" s="55"/>
      <c r="V54" s="56"/>
      <c r="AC54" s="25"/>
      <c r="AD54" s="25"/>
      <c r="AE54" s="25"/>
      <c r="AF54" s="25"/>
      <c r="AG54" s="25"/>
      <c r="AH54" s="25"/>
      <c r="AI54" s="25"/>
      <c r="AJ54" s="25"/>
      <c r="AK54" s="25"/>
      <c r="AL54" s="25"/>
      <c r="AM54" s="25"/>
      <c r="AN54" s="25"/>
      <c r="AO54" s="25"/>
    </row>
    <row r="55" spans="1:41" ht="18" customHeight="1" x14ac:dyDescent="0.2">
      <c r="A55" s="152"/>
      <c r="B55" s="152"/>
      <c r="C55" s="153"/>
      <c r="D55" s="154"/>
      <c r="E55" s="155"/>
      <c r="F55" s="155"/>
      <c r="G55" s="156"/>
      <c r="H55" s="83"/>
      <c r="I55" s="102"/>
      <c r="J55" s="102"/>
      <c r="K55" s="157"/>
      <c r="L55" s="158"/>
      <c r="M55" s="72" t="str">
        <f t="shared" si="6"/>
        <v xml:space="preserve"> </v>
      </c>
      <c r="N55" s="121" t="str">
        <f t="shared" si="11"/>
        <v xml:space="preserve"> </v>
      </c>
      <c r="O55" s="92" t="str">
        <f t="shared" si="7"/>
        <v xml:space="preserve"> </v>
      </c>
      <c r="P55" s="25" t="str">
        <f t="shared" si="8"/>
        <v>Q</v>
      </c>
      <c r="Q55" s="101" t="str">
        <f t="shared" si="9"/>
        <v/>
      </c>
      <c r="R55" s="25" t="e">
        <f t="shared" si="10"/>
        <v>#N/A</v>
      </c>
      <c r="S55" s="25" t="e">
        <f t="shared" si="12"/>
        <v>#N/A</v>
      </c>
      <c r="U55" s="55"/>
      <c r="V55" s="56"/>
      <c r="X55" s="25"/>
      <c r="AB55" s="25"/>
      <c r="AG55" s="25"/>
      <c r="AH55" s="25"/>
      <c r="AI55" s="25"/>
      <c r="AJ55" s="25"/>
      <c r="AK55" s="25"/>
      <c r="AL55" s="25"/>
      <c r="AM55" s="25"/>
      <c r="AN55" s="25"/>
      <c r="AO55" s="25"/>
    </row>
    <row r="56" spans="1:41" ht="18" customHeight="1" x14ac:dyDescent="0.2">
      <c r="A56" s="152"/>
      <c r="B56" s="152"/>
      <c r="C56" s="153"/>
      <c r="D56" s="154"/>
      <c r="E56" s="155"/>
      <c r="F56" s="155"/>
      <c r="G56" s="156"/>
      <c r="H56" s="83"/>
      <c r="I56" s="102"/>
      <c r="J56" s="102"/>
      <c r="K56" s="157"/>
      <c r="L56" s="158"/>
      <c r="M56" s="72" t="str">
        <f t="shared" si="6"/>
        <v xml:space="preserve"> </v>
      </c>
      <c r="N56" s="121" t="str">
        <f t="shared" si="11"/>
        <v xml:space="preserve"> </v>
      </c>
      <c r="O56" s="92" t="str">
        <f t="shared" si="7"/>
        <v xml:space="preserve"> </v>
      </c>
      <c r="P56" s="25" t="str">
        <f t="shared" si="8"/>
        <v>Q</v>
      </c>
      <c r="Q56" s="101" t="str">
        <f t="shared" si="9"/>
        <v/>
      </c>
      <c r="R56" s="25" t="e">
        <f t="shared" si="10"/>
        <v>#N/A</v>
      </c>
      <c r="S56" s="25" t="e">
        <f t="shared" si="12"/>
        <v>#N/A</v>
      </c>
      <c r="U56" s="67" t="s">
        <v>162</v>
      </c>
      <c r="V56" s="28"/>
      <c r="AD56" s="40"/>
      <c r="AE56" s="25"/>
      <c r="AF56" s="25"/>
      <c r="AG56" s="25"/>
      <c r="AH56" s="25"/>
      <c r="AI56" s="25"/>
      <c r="AJ56" s="25"/>
      <c r="AK56" s="25"/>
      <c r="AL56" s="25"/>
      <c r="AM56" s="25"/>
      <c r="AN56" s="25"/>
      <c r="AO56" s="25"/>
    </row>
    <row r="57" spans="1:41" ht="18" customHeight="1" x14ac:dyDescent="0.2">
      <c r="A57" s="152"/>
      <c r="B57" s="152"/>
      <c r="C57" s="153"/>
      <c r="D57" s="154"/>
      <c r="E57" s="155"/>
      <c r="F57" s="155"/>
      <c r="G57" s="156"/>
      <c r="H57" s="83"/>
      <c r="I57" s="102"/>
      <c r="J57" s="102"/>
      <c r="K57" s="157"/>
      <c r="L57" s="158"/>
      <c r="M57" s="72" t="str">
        <f t="shared" si="6"/>
        <v xml:space="preserve"> </v>
      </c>
      <c r="N57" s="121" t="str">
        <f t="shared" si="11"/>
        <v xml:space="preserve"> </v>
      </c>
      <c r="O57" s="92" t="str">
        <f t="shared" si="7"/>
        <v xml:space="preserve"> </v>
      </c>
      <c r="P57" s="25" t="str">
        <f t="shared" si="8"/>
        <v>Q</v>
      </c>
      <c r="Q57" s="101" t="str">
        <f t="shared" si="9"/>
        <v/>
      </c>
      <c r="R57" s="25" t="e">
        <f t="shared" si="10"/>
        <v>#N/A</v>
      </c>
      <c r="S57" s="25" t="e">
        <f t="shared" si="12"/>
        <v>#N/A</v>
      </c>
      <c r="U57" s="22" t="s">
        <v>165</v>
      </c>
      <c r="V57" s="69" t="s">
        <v>163</v>
      </c>
      <c r="W57" s="68"/>
    </row>
    <row r="58" spans="1:41" ht="18" customHeight="1" x14ac:dyDescent="0.2">
      <c r="A58" s="152"/>
      <c r="B58" s="152"/>
      <c r="C58" s="153"/>
      <c r="D58" s="154"/>
      <c r="E58" s="155"/>
      <c r="F58" s="155"/>
      <c r="G58" s="156"/>
      <c r="H58" s="83"/>
      <c r="I58" s="102"/>
      <c r="J58" s="102"/>
      <c r="K58" s="157"/>
      <c r="L58" s="158"/>
      <c r="M58" s="72" t="str">
        <f t="shared" si="6"/>
        <v xml:space="preserve"> </v>
      </c>
      <c r="N58" s="121" t="str">
        <f t="shared" si="11"/>
        <v xml:space="preserve"> </v>
      </c>
      <c r="O58" s="92" t="str">
        <f t="shared" si="7"/>
        <v xml:space="preserve"> </v>
      </c>
      <c r="P58" s="25" t="str">
        <f t="shared" si="8"/>
        <v>Q</v>
      </c>
      <c r="Q58" s="101" t="str">
        <f t="shared" si="9"/>
        <v/>
      </c>
      <c r="R58" s="25" t="e">
        <f t="shared" si="10"/>
        <v>#N/A</v>
      </c>
      <c r="S58" s="25" t="e">
        <f t="shared" si="12"/>
        <v>#N/A</v>
      </c>
    </row>
    <row r="59" spans="1:41" ht="18" customHeight="1" x14ac:dyDescent="0.2">
      <c r="A59" s="152"/>
      <c r="B59" s="152"/>
      <c r="C59" s="153"/>
      <c r="D59" s="154"/>
      <c r="E59" s="155"/>
      <c r="F59" s="155"/>
      <c r="G59" s="156"/>
      <c r="H59" s="83"/>
      <c r="I59" s="102"/>
      <c r="J59" s="102"/>
      <c r="K59" s="157"/>
      <c r="L59" s="158"/>
      <c r="M59" s="72" t="str">
        <f t="shared" si="6"/>
        <v xml:space="preserve"> </v>
      </c>
      <c r="N59" s="121" t="str">
        <f t="shared" si="11"/>
        <v xml:space="preserve"> </v>
      </c>
      <c r="O59" s="92" t="str">
        <f t="shared" si="7"/>
        <v xml:space="preserve"> </v>
      </c>
      <c r="P59" s="25" t="str">
        <f t="shared" si="8"/>
        <v>Q</v>
      </c>
      <c r="Q59" s="101" t="str">
        <f t="shared" si="9"/>
        <v/>
      </c>
      <c r="R59" s="25" t="e">
        <f t="shared" si="10"/>
        <v>#N/A</v>
      </c>
      <c r="S59" s="25" t="e">
        <f t="shared" si="12"/>
        <v>#N/A</v>
      </c>
    </row>
    <row r="60" spans="1:41" ht="18" customHeight="1" x14ac:dyDescent="0.2">
      <c r="A60" s="152"/>
      <c r="B60" s="152"/>
      <c r="C60" s="153"/>
      <c r="D60" s="154"/>
      <c r="E60" s="155"/>
      <c r="F60" s="155"/>
      <c r="G60" s="156"/>
      <c r="H60" s="83"/>
      <c r="I60" s="102"/>
      <c r="J60" s="102"/>
      <c r="K60" s="157"/>
      <c r="L60" s="158"/>
      <c r="M60" s="72" t="str">
        <f t="shared" si="6"/>
        <v xml:space="preserve"> </v>
      </c>
      <c r="N60" s="121" t="str">
        <f t="shared" si="11"/>
        <v xml:space="preserve"> </v>
      </c>
      <c r="O60" s="92" t="str">
        <f t="shared" si="7"/>
        <v xml:space="preserve"> </v>
      </c>
      <c r="P60" s="25" t="str">
        <f t="shared" si="8"/>
        <v>Q</v>
      </c>
      <c r="Q60" s="101" t="str">
        <f t="shared" si="9"/>
        <v/>
      </c>
      <c r="R60" s="25" t="e">
        <f t="shared" si="10"/>
        <v>#N/A</v>
      </c>
      <c r="S60" s="25" t="e">
        <f t="shared" si="12"/>
        <v>#N/A</v>
      </c>
      <c r="V60" s="28"/>
    </row>
    <row r="61" spans="1:41" ht="18" customHeight="1" x14ac:dyDescent="0.2">
      <c r="A61" s="152"/>
      <c r="B61" s="152"/>
      <c r="C61" s="153"/>
      <c r="D61" s="154"/>
      <c r="E61" s="155"/>
      <c r="F61" s="155"/>
      <c r="G61" s="156"/>
      <c r="H61" s="83"/>
      <c r="I61" s="102"/>
      <c r="J61" s="102"/>
      <c r="K61" s="157"/>
      <c r="L61" s="158"/>
      <c r="M61" s="72" t="str">
        <f t="shared" si="6"/>
        <v xml:space="preserve"> </v>
      </c>
      <c r="N61" s="121" t="str">
        <f t="shared" si="11"/>
        <v xml:space="preserve"> </v>
      </c>
      <c r="O61" s="92" t="str">
        <f t="shared" si="7"/>
        <v xml:space="preserve"> </v>
      </c>
      <c r="P61" s="25" t="str">
        <f t="shared" si="8"/>
        <v>Q</v>
      </c>
      <c r="Q61" s="101" t="str">
        <f t="shared" si="9"/>
        <v/>
      </c>
      <c r="R61" s="25" t="e">
        <f t="shared" si="10"/>
        <v>#N/A</v>
      </c>
      <c r="S61" s="25" t="e">
        <f t="shared" si="12"/>
        <v>#N/A</v>
      </c>
      <c r="AC61" s="25"/>
    </row>
    <row r="62" spans="1:41" ht="18" customHeight="1" x14ac:dyDescent="0.2">
      <c r="A62" s="152"/>
      <c r="B62" s="152"/>
      <c r="C62" s="153"/>
      <c r="D62" s="154"/>
      <c r="E62" s="155"/>
      <c r="F62" s="155"/>
      <c r="G62" s="156"/>
      <c r="H62" s="83"/>
      <c r="I62" s="102"/>
      <c r="J62" s="102"/>
      <c r="K62" s="157"/>
      <c r="L62" s="158"/>
      <c r="M62" s="72" t="str">
        <f t="shared" si="6"/>
        <v xml:space="preserve"> </v>
      </c>
      <c r="N62" s="121" t="str">
        <f t="shared" si="11"/>
        <v xml:space="preserve"> </v>
      </c>
      <c r="O62" s="92" t="str">
        <f t="shared" si="7"/>
        <v xml:space="preserve"> </v>
      </c>
      <c r="P62" s="25" t="str">
        <f t="shared" si="8"/>
        <v>Q</v>
      </c>
      <c r="Q62" s="101" t="str">
        <f t="shared" si="9"/>
        <v/>
      </c>
      <c r="R62" s="25" t="e">
        <f t="shared" si="10"/>
        <v>#N/A</v>
      </c>
      <c r="S62" s="25" t="e">
        <f t="shared" si="12"/>
        <v>#N/A</v>
      </c>
      <c r="AA62" s="25"/>
      <c r="AB62" s="25"/>
      <c r="AC62" s="41"/>
    </row>
    <row r="63" spans="1:41" ht="18" customHeight="1" x14ac:dyDescent="0.2">
      <c r="A63" s="152"/>
      <c r="B63" s="152"/>
      <c r="C63" s="153"/>
      <c r="D63" s="154"/>
      <c r="E63" s="155"/>
      <c r="F63" s="155"/>
      <c r="G63" s="156"/>
      <c r="H63" s="83"/>
      <c r="I63" s="102"/>
      <c r="J63" s="102"/>
      <c r="K63" s="157"/>
      <c r="L63" s="158"/>
      <c r="M63" s="72" t="str">
        <f t="shared" si="6"/>
        <v xml:space="preserve"> </v>
      </c>
      <c r="N63" s="121" t="str">
        <f t="shared" si="11"/>
        <v xml:space="preserve"> </v>
      </c>
      <c r="O63" s="92" t="str">
        <f t="shared" si="7"/>
        <v xml:space="preserve"> </v>
      </c>
      <c r="P63" s="25" t="str">
        <f t="shared" si="8"/>
        <v>Q</v>
      </c>
      <c r="Q63" s="101" t="str">
        <f t="shared" si="9"/>
        <v/>
      </c>
      <c r="R63" s="25" t="e">
        <f t="shared" si="10"/>
        <v>#N/A</v>
      </c>
      <c r="S63" s="25" t="e">
        <f t="shared" si="12"/>
        <v>#N/A</v>
      </c>
      <c r="AA63" s="41"/>
      <c r="AB63" s="41"/>
      <c r="AC63" s="41"/>
      <c r="AD63" s="25"/>
      <c r="AE63" s="25"/>
      <c r="AF63" s="25"/>
      <c r="AG63" s="25"/>
      <c r="AH63" s="25"/>
      <c r="AI63" s="25"/>
      <c r="AJ63" s="25"/>
      <c r="AK63" s="25"/>
      <c r="AL63" s="25"/>
      <c r="AM63" s="25"/>
      <c r="AN63" s="25"/>
      <c r="AO63" s="25"/>
    </row>
    <row r="64" spans="1:41" ht="18" customHeight="1" x14ac:dyDescent="0.2">
      <c r="A64" s="152"/>
      <c r="B64" s="152"/>
      <c r="C64" s="153"/>
      <c r="D64" s="154"/>
      <c r="E64" s="155"/>
      <c r="F64" s="155"/>
      <c r="G64" s="156"/>
      <c r="H64" s="83"/>
      <c r="I64" s="102"/>
      <c r="J64" s="102"/>
      <c r="K64" s="157"/>
      <c r="L64" s="158"/>
      <c r="M64" s="72" t="str">
        <f t="shared" si="6"/>
        <v xml:space="preserve"> </v>
      </c>
      <c r="N64" s="121" t="str">
        <f t="shared" si="11"/>
        <v xml:space="preserve"> </v>
      </c>
      <c r="O64" s="92" t="str">
        <f t="shared" si="7"/>
        <v xml:space="preserve"> </v>
      </c>
      <c r="P64" s="25" t="str">
        <f t="shared" si="8"/>
        <v>Q</v>
      </c>
      <c r="Q64" s="101" t="str">
        <f t="shared" si="9"/>
        <v/>
      </c>
      <c r="R64" s="25" t="e">
        <f t="shared" si="10"/>
        <v>#N/A</v>
      </c>
      <c r="S64" s="25" t="e">
        <f t="shared" si="12"/>
        <v>#N/A</v>
      </c>
      <c r="U64" s="49" t="s">
        <v>128</v>
      </c>
      <c r="V64" s="41"/>
      <c r="AA64" s="41"/>
      <c r="AB64" s="41"/>
      <c r="AC64" s="41"/>
      <c r="AD64" s="41"/>
      <c r="AE64" s="41"/>
      <c r="AF64" s="41"/>
      <c r="AG64" s="41"/>
      <c r="AH64" s="41"/>
      <c r="AI64" s="41"/>
      <c r="AJ64" s="41"/>
      <c r="AK64" s="41"/>
      <c r="AL64" s="41"/>
      <c r="AM64" s="41"/>
      <c r="AN64" s="41"/>
      <c r="AO64" s="41"/>
    </row>
    <row r="65" spans="1:41" ht="18" customHeight="1" x14ac:dyDescent="0.2">
      <c r="A65" s="152"/>
      <c r="B65" s="152"/>
      <c r="C65" s="153"/>
      <c r="D65" s="154"/>
      <c r="E65" s="155"/>
      <c r="F65" s="155"/>
      <c r="G65" s="156"/>
      <c r="H65" s="83"/>
      <c r="I65" s="102"/>
      <c r="J65" s="102"/>
      <c r="K65" s="157"/>
      <c r="L65" s="158"/>
      <c r="M65" s="72" t="str">
        <f t="shared" si="6"/>
        <v xml:space="preserve"> </v>
      </c>
      <c r="N65" s="121" t="str">
        <f t="shared" si="11"/>
        <v xml:space="preserve"> </v>
      </c>
      <c r="O65" s="92" t="str">
        <f t="shared" si="7"/>
        <v xml:space="preserve"> </v>
      </c>
      <c r="P65" s="25" t="str">
        <f t="shared" si="8"/>
        <v>Q</v>
      </c>
      <c r="Q65" s="101" t="str">
        <f t="shared" si="9"/>
        <v/>
      </c>
      <c r="R65" s="25" t="e">
        <f t="shared" si="10"/>
        <v>#N/A</v>
      </c>
      <c r="S65" s="25" t="e">
        <f t="shared" si="12"/>
        <v>#N/A</v>
      </c>
      <c r="V65" s="28" t="s">
        <v>130</v>
      </c>
      <c r="AA65" s="41"/>
      <c r="AB65" s="41"/>
      <c r="AC65" s="41"/>
      <c r="AD65" s="41"/>
      <c r="AE65" s="41"/>
      <c r="AF65" s="41"/>
      <c r="AG65" s="41"/>
      <c r="AH65" s="41"/>
      <c r="AI65" s="41"/>
      <c r="AJ65" s="41"/>
      <c r="AK65" s="41"/>
      <c r="AL65" s="41"/>
      <c r="AM65" s="41"/>
      <c r="AN65" s="41"/>
      <c r="AO65" s="41"/>
    </row>
    <row r="66" spans="1:41" ht="18" customHeight="1" x14ac:dyDescent="0.2">
      <c r="A66" s="152"/>
      <c r="B66" s="152"/>
      <c r="C66" s="153"/>
      <c r="D66" s="154"/>
      <c r="E66" s="155"/>
      <c r="F66" s="155"/>
      <c r="G66" s="156"/>
      <c r="H66" s="83"/>
      <c r="I66" s="102"/>
      <c r="J66" s="102"/>
      <c r="K66" s="157"/>
      <c r="L66" s="158"/>
      <c r="M66" s="72" t="str">
        <f t="shared" si="6"/>
        <v xml:space="preserve"> </v>
      </c>
      <c r="N66" s="121" t="str">
        <f t="shared" si="11"/>
        <v xml:space="preserve"> </v>
      </c>
      <c r="O66" s="92" t="str">
        <f t="shared" si="7"/>
        <v xml:space="preserve"> </v>
      </c>
      <c r="P66" s="25" t="str">
        <f t="shared" si="8"/>
        <v>Q</v>
      </c>
      <c r="Q66" s="101" t="str">
        <f t="shared" si="9"/>
        <v/>
      </c>
      <c r="R66" s="25" t="e">
        <f t="shared" si="10"/>
        <v>#N/A</v>
      </c>
      <c r="S66" s="25" t="e">
        <f t="shared" si="12"/>
        <v>#N/A</v>
      </c>
      <c r="U66" s="22" t="s">
        <v>150</v>
      </c>
      <c r="V66" s="28" t="s">
        <v>149</v>
      </c>
      <c r="AA66" s="41"/>
      <c r="AB66" s="41"/>
      <c r="AC66" s="41"/>
      <c r="AD66" s="41"/>
      <c r="AE66" s="41"/>
      <c r="AF66" s="41"/>
      <c r="AG66" s="41"/>
      <c r="AH66" s="41"/>
      <c r="AI66" s="41"/>
      <c r="AJ66" s="41"/>
      <c r="AK66" s="41"/>
      <c r="AL66" s="41"/>
      <c r="AM66" s="41"/>
      <c r="AN66" s="41"/>
      <c r="AO66" s="41"/>
    </row>
    <row r="67" spans="1:41" ht="18" customHeight="1" x14ac:dyDescent="0.2">
      <c r="A67" s="152"/>
      <c r="B67" s="152"/>
      <c r="C67" s="153"/>
      <c r="D67" s="154"/>
      <c r="E67" s="155"/>
      <c r="F67" s="155"/>
      <c r="G67" s="156"/>
      <c r="H67" s="83"/>
      <c r="I67" s="102"/>
      <c r="J67" s="102"/>
      <c r="K67" s="157"/>
      <c r="L67" s="158"/>
      <c r="M67" s="72" t="str">
        <f t="shared" si="6"/>
        <v xml:space="preserve"> </v>
      </c>
      <c r="N67" s="121" t="str">
        <f t="shared" si="11"/>
        <v xml:space="preserve"> </v>
      </c>
      <c r="O67" s="92" t="str">
        <f t="shared" si="7"/>
        <v xml:space="preserve"> </v>
      </c>
      <c r="P67" s="25" t="str">
        <f t="shared" si="8"/>
        <v>Q</v>
      </c>
      <c r="Q67" s="101" t="str">
        <f t="shared" si="9"/>
        <v/>
      </c>
      <c r="R67" s="25" t="e">
        <f t="shared" si="10"/>
        <v>#N/A</v>
      </c>
      <c r="S67" s="25" t="e">
        <f t="shared" si="12"/>
        <v>#N/A</v>
      </c>
      <c r="U67" s="22" t="s">
        <v>151</v>
      </c>
      <c r="V67" s="28" t="s">
        <v>152</v>
      </c>
      <c r="X67" s="41"/>
      <c r="Y67" s="41"/>
      <c r="Z67" s="41"/>
      <c r="AA67" s="41"/>
      <c r="AB67" s="41"/>
      <c r="AC67" s="41"/>
      <c r="AD67" s="41"/>
      <c r="AE67" s="41"/>
      <c r="AF67" s="41"/>
      <c r="AG67" s="41"/>
      <c r="AH67" s="41"/>
      <c r="AI67" s="41"/>
      <c r="AJ67" s="41"/>
      <c r="AK67" s="41"/>
      <c r="AL67" s="41"/>
      <c r="AM67" s="41"/>
      <c r="AN67" s="41"/>
      <c r="AO67" s="41"/>
    </row>
    <row r="68" spans="1:41" ht="18" customHeight="1" x14ac:dyDescent="0.2">
      <c r="A68" s="152"/>
      <c r="B68" s="152"/>
      <c r="C68" s="153"/>
      <c r="D68" s="154"/>
      <c r="E68" s="155"/>
      <c r="F68" s="155"/>
      <c r="G68" s="156"/>
      <c r="H68" s="83"/>
      <c r="I68" s="102"/>
      <c r="J68" s="102"/>
      <c r="K68" s="157"/>
      <c r="L68" s="158"/>
      <c r="M68" s="72" t="str">
        <f t="shared" si="6"/>
        <v xml:space="preserve"> </v>
      </c>
      <c r="N68" s="121" t="str">
        <f t="shared" si="11"/>
        <v xml:space="preserve"> </v>
      </c>
      <c r="O68" s="92" t="str">
        <f t="shared" si="7"/>
        <v xml:space="preserve"> </v>
      </c>
      <c r="P68" s="25" t="str">
        <f t="shared" si="8"/>
        <v>Q</v>
      </c>
      <c r="Q68" s="101" t="str">
        <f t="shared" si="9"/>
        <v/>
      </c>
      <c r="R68" s="25" t="e">
        <f t="shared" si="10"/>
        <v>#N/A</v>
      </c>
      <c r="S68" s="25" t="e">
        <f t="shared" si="12"/>
        <v>#N/A</v>
      </c>
      <c r="U68" s="22" t="s">
        <v>153</v>
      </c>
      <c r="V68" s="28" t="s">
        <v>158</v>
      </c>
      <c r="X68" s="41"/>
      <c r="Y68" s="41"/>
      <c r="Z68" s="41"/>
      <c r="AA68" s="41"/>
      <c r="AB68" s="41"/>
      <c r="AC68" s="41"/>
      <c r="AD68" s="41"/>
      <c r="AE68" s="41"/>
      <c r="AF68" s="41"/>
      <c r="AG68" s="41"/>
      <c r="AH68" s="41"/>
      <c r="AI68" s="41"/>
      <c r="AJ68" s="41"/>
      <c r="AK68" s="41"/>
      <c r="AL68" s="41"/>
      <c r="AM68" s="41"/>
      <c r="AN68" s="41"/>
      <c r="AO68" s="41"/>
    </row>
    <row r="69" spans="1:41" ht="18" customHeight="1" x14ac:dyDescent="0.2">
      <c r="A69" s="152"/>
      <c r="B69" s="152"/>
      <c r="C69" s="153"/>
      <c r="D69" s="154"/>
      <c r="E69" s="155"/>
      <c r="F69" s="155"/>
      <c r="G69" s="156"/>
      <c r="H69" s="83"/>
      <c r="I69" s="102"/>
      <c r="J69" s="102"/>
      <c r="K69" s="157"/>
      <c r="L69" s="158"/>
      <c r="M69" s="72" t="str">
        <f t="shared" si="6"/>
        <v xml:space="preserve"> </v>
      </c>
      <c r="N69" s="121" t="str">
        <f t="shared" si="11"/>
        <v xml:space="preserve"> </v>
      </c>
      <c r="O69" s="92" t="str">
        <f t="shared" si="7"/>
        <v xml:space="preserve"> </v>
      </c>
      <c r="P69" s="25" t="str">
        <f t="shared" si="8"/>
        <v>Q</v>
      </c>
      <c r="Q69" s="101" t="str">
        <f t="shared" si="9"/>
        <v/>
      </c>
      <c r="R69" s="25" t="e">
        <f t="shared" si="10"/>
        <v>#N/A</v>
      </c>
      <c r="S69" s="25" t="e">
        <f t="shared" si="12"/>
        <v>#N/A</v>
      </c>
      <c r="X69" s="41"/>
      <c r="Y69" s="41"/>
      <c r="Z69" s="41"/>
      <c r="AA69" s="41"/>
      <c r="AB69" s="41"/>
      <c r="AC69" s="41"/>
      <c r="AD69" s="41"/>
      <c r="AE69" s="41"/>
      <c r="AF69" s="41"/>
      <c r="AG69" s="41"/>
      <c r="AH69" s="41"/>
      <c r="AI69" s="41"/>
      <c r="AJ69" s="41"/>
      <c r="AK69" s="41"/>
      <c r="AL69" s="41"/>
      <c r="AM69" s="41"/>
      <c r="AN69" s="41"/>
      <c r="AO69" s="41"/>
    </row>
    <row r="70" spans="1:41" ht="18" customHeight="1" x14ac:dyDescent="0.2">
      <c r="A70" s="152"/>
      <c r="B70" s="152"/>
      <c r="C70" s="153"/>
      <c r="D70" s="154"/>
      <c r="E70" s="155"/>
      <c r="F70" s="155"/>
      <c r="G70" s="156"/>
      <c r="H70" s="83"/>
      <c r="I70" s="102"/>
      <c r="J70" s="102"/>
      <c r="K70" s="157"/>
      <c r="L70" s="158"/>
      <c r="M70" s="72" t="str">
        <f t="shared" si="6"/>
        <v xml:space="preserve"> </v>
      </c>
      <c r="N70" s="121" t="str">
        <f t="shared" si="11"/>
        <v xml:space="preserve"> </v>
      </c>
      <c r="O70" s="92" t="str">
        <f t="shared" si="7"/>
        <v xml:space="preserve"> </v>
      </c>
      <c r="P70" s="25" t="str">
        <f t="shared" si="8"/>
        <v>Q</v>
      </c>
      <c r="Q70" s="101" t="str">
        <f t="shared" si="9"/>
        <v/>
      </c>
      <c r="R70" s="25" t="e">
        <f t="shared" si="10"/>
        <v>#N/A</v>
      </c>
      <c r="S70" s="25" t="e">
        <f t="shared" si="12"/>
        <v>#N/A</v>
      </c>
      <c r="X70" s="41"/>
      <c r="Y70" s="41"/>
      <c r="Z70" s="41"/>
      <c r="AA70" s="41"/>
      <c r="AB70" s="41"/>
      <c r="AC70" s="41"/>
      <c r="AD70" s="41"/>
      <c r="AE70" s="41"/>
      <c r="AF70" s="41"/>
      <c r="AG70" s="41"/>
      <c r="AH70" s="41"/>
      <c r="AI70" s="41"/>
      <c r="AJ70" s="41"/>
      <c r="AK70" s="41"/>
      <c r="AL70" s="41"/>
      <c r="AM70" s="41"/>
      <c r="AN70" s="41"/>
      <c r="AO70" s="41"/>
    </row>
    <row r="71" spans="1:41" ht="18" customHeight="1" x14ac:dyDescent="0.2">
      <c r="A71" s="152"/>
      <c r="B71" s="152"/>
      <c r="C71" s="153"/>
      <c r="D71" s="154"/>
      <c r="E71" s="155"/>
      <c r="F71" s="155"/>
      <c r="G71" s="156"/>
      <c r="H71" s="83"/>
      <c r="I71" s="102"/>
      <c r="J71" s="102"/>
      <c r="K71" s="157"/>
      <c r="L71" s="158"/>
      <c r="M71" s="72" t="str">
        <f t="shared" si="6"/>
        <v xml:space="preserve"> </v>
      </c>
      <c r="N71" s="121" t="str">
        <f t="shared" si="11"/>
        <v xml:space="preserve"> </v>
      </c>
      <c r="O71" s="92" t="str">
        <f t="shared" si="7"/>
        <v xml:space="preserve"> </v>
      </c>
      <c r="P71" s="25" t="str">
        <f t="shared" si="8"/>
        <v>Q</v>
      </c>
      <c r="Q71" s="101" t="str">
        <f t="shared" si="9"/>
        <v/>
      </c>
      <c r="R71" s="25" t="e">
        <f t="shared" si="10"/>
        <v>#N/A</v>
      </c>
      <c r="S71" s="25" t="e">
        <f t="shared" si="12"/>
        <v>#N/A</v>
      </c>
      <c r="X71" s="41"/>
      <c r="Y71" s="41"/>
      <c r="Z71" s="41"/>
      <c r="AA71" s="41"/>
      <c r="AB71" s="41"/>
      <c r="AC71" s="41"/>
      <c r="AD71" s="41"/>
      <c r="AE71" s="41"/>
      <c r="AF71" s="41"/>
      <c r="AG71" s="41"/>
      <c r="AH71" s="41"/>
      <c r="AI71" s="41"/>
      <c r="AJ71" s="41"/>
      <c r="AK71" s="41"/>
      <c r="AL71" s="41"/>
      <c r="AM71" s="41"/>
      <c r="AN71" s="41"/>
      <c r="AO71" s="41"/>
    </row>
    <row r="72" spans="1:41" ht="18" customHeight="1" x14ac:dyDescent="0.2">
      <c r="A72" s="152"/>
      <c r="B72" s="152"/>
      <c r="C72" s="153"/>
      <c r="D72" s="154"/>
      <c r="E72" s="155"/>
      <c r="F72" s="155"/>
      <c r="G72" s="156"/>
      <c r="H72" s="83"/>
      <c r="I72" s="102"/>
      <c r="J72" s="102"/>
      <c r="K72" s="157"/>
      <c r="L72" s="158"/>
      <c r="M72" s="72" t="str">
        <f t="shared" si="6"/>
        <v xml:space="preserve"> </v>
      </c>
      <c r="N72" s="121" t="str">
        <f t="shared" si="11"/>
        <v xml:space="preserve"> </v>
      </c>
      <c r="O72" s="92" t="str">
        <f t="shared" si="7"/>
        <v xml:space="preserve"> </v>
      </c>
      <c r="P72" s="25" t="str">
        <f t="shared" si="8"/>
        <v>Q</v>
      </c>
      <c r="Q72" s="101" t="str">
        <f t="shared" si="9"/>
        <v/>
      </c>
      <c r="R72" s="25" t="e">
        <f t="shared" si="10"/>
        <v>#N/A</v>
      </c>
      <c r="S72" s="25" t="e">
        <f t="shared" si="12"/>
        <v>#N/A</v>
      </c>
      <c r="X72" s="41"/>
      <c r="Y72" s="41"/>
      <c r="Z72" s="41"/>
      <c r="AA72" s="41"/>
      <c r="AB72" s="41"/>
      <c r="AC72" s="41"/>
      <c r="AD72" s="41"/>
      <c r="AE72" s="41"/>
      <c r="AF72" s="41"/>
      <c r="AG72" s="41"/>
      <c r="AH72" s="41"/>
      <c r="AI72" s="41"/>
      <c r="AJ72" s="41"/>
      <c r="AK72" s="41"/>
      <c r="AL72" s="41"/>
      <c r="AM72" s="41"/>
      <c r="AN72" s="41"/>
      <c r="AO72" s="41"/>
    </row>
    <row r="73" spans="1:41" ht="18" customHeight="1" x14ac:dyDescent="0.2">
      <c r="A73" s="152"/>
      <c r="B73" s="152"/>
      <c r="C73" s="153"/>
      <c r="D73" s="154"/>
      <c r="E73" s="155"/>
      <c r="F73" s="155"/>
      <c r="G73" s="156"/>
      <c r="H73" s="83"/>
      <c r="I73" s="102"/>
      <c r="J73" s="102"/>
      <c r="K73" s="157"/>
      <c r="L73" s="158"/>
      <c r="M73" s="72" t="str">
        <f t="shared" si="6"/>
        <v xml:space="preserve"> </v>
      </c>
      <c r="N73" s="121" t="str">
        <f t="shared" si="11"/>
        <v xml:space="preserve"> </v>
      </c>
      <c r="O73" s="92" t="str">
        <f t="shared" si="7"/>
        <v xml:space="preserve"> </v>
      </c>
      <c r="P73" s="25" t="str">
        <f t="shared" si="8"/>
        <v>Q</v>
      </c>
      <c r="Q73" s="101" t="str">
        <f t="shared" si="9"/>
        <v/>
      </c>
      <c r="R73" s="25" t="e">
        <f t="shared" si="10"/>
        <v>#N/A</v>
      </c>
      <c r="S73" s="25" t="e">
        <f t="shared" si="12"/>
        <v>#N/A</v>
      </c>
      <c r="W73" s="41"/>
      <c r="X73" s="41"/>
      <c r="Y73" s="41"/>
      <c r="Z73" s="41"/>
      <c r="AA73" s="41"/>
      <c r="AB73" s="41"/>
      <c r="AC73" s="41"/>
      <c r="AD73" s="41"/>
      <c r="AE73" s="41"/>
      <c r="AF73" s="41"/>
      <c r="AG73" s="41"/>
      <c r="AH73" s="41"/>
      <c r="AI73" s="41"/>
      <c r="AJ73" s="41"/>
      <c r="AK73" s="41"/>
      <c r="AL73" s="41"/>
      <c r="AM73" s="41"/>
      <c r="AN73" s="41"/>
      <c r="AO73" s="41"/>
    </row>
    <row r="74" spans="1:41" ht="18" customHeight="1" x14ac:dyDescent="0.2">
      <c r="A74" s="152"/>
      <c r="B74" s="152"/>
      <c r="C74" s="153"/>
      <c r="D74" s="154"/>
      <c r="E74" s="155"/>
      <c r="F74" s="155"/>
      <c r="G74" s="156"/>
      <c r="H74" s="83"/>
      <c r="I74" s="102"/>
      <c r="J74" s="102"/>
      <c r="K74" s="157"/>
      <c r="L74" s="158"/>
      <c r="M74" s="72" t="str">
        <f t="shared" si="6"/>
        <v xml:space="preserve"> </v>
      </c>
      <c r="N74" s="121" t="str">
        <f t="shared" si="11"/>
        <v xml:space="preserve"> </v>
      </c>
      <c r="O74" s="92" t="str">
        <f t="shared" si="7"/>
        <v xml:space="preserve"> </v>
      </c>
      <c r="P74" s="25" t="str">
        <f t="shared" si="8"/>
        <v>Q</v>
      </c>
      <c r="Q74" s="101" t="str">
        <f t="shared" si="9"/>
        <v/>
      </c>
      <c r="R74" s="25" t="e">
        <f t="shared" si="10"/>
        <v>#N/A</v>
      </c>
      <c r="S74" s="25" t="e">
        <f t="shared" si="12"/>
        <v>#N/A</v>
      </c>
      <c r="W74" s="41"/>
      <c r="X74" s="41"/>
      <c r="Y74" s="41"/>
      <c r="Z74" s="41"/>
      <c r="AA74" s="41"/>
      <c r="AB74" s="41"/>
      <c r="AC74" s="41"/>
      <c r="AD74" s="41"/>
      <c r="AE74" s="41"/>
      <c r="AF74" s="41"/>
      <c r="AG74" s="41"/>
      <c r="AH74" s="41"/>
      <c r="AI74" s="41"/>
      <c r="AJ74" s="41"/>
      <c r="AK74" s="41"/>
      <c r="AL74" s="41"/>
      <c r="AM74" s="41"/>
      <c r="AN74" s="41"/>
      <c r="AO74" s="41"/>
    </row>
    <row r="75" spans="1:41" ht="18" customHeight="1" thickBot="1" x14ac:dyDescent="0.25">
      <c r="A75" s="164" t="s">
        <v>161</v>
      </c>
      <c r="B75" s="165"/>
      <c r="C75" s="165"/>
      <c r="D75" s="165"/>
      <c r="E75" s="165"/>
      <c r="F75" s="165"/>
      <c r="G75" s="165"/>
      <c r="H75" s="165"/>
      <c r="I75" s="165"/>
      <c r="J75" s="165"/>
      <c r="K75" s="165"/>
      <c r="L75" s="165"/>
      <c r="M75" s="165"/>
      <c r="N75" s="165"/>
      <c r="O75" s="165"/>
      <c r="Q75" s="120"/>
      <c r="W75" s="41"/>
      <c r="X75" s="41"/>
      <c r="Y75" s="41"/>
      <c r="Z75" s="41"/>
      <c r="AA75" s="41"/>
      <c r="AB75" s="41"/>
      <c r="AC75" s="41"/>
      <c r="AD75" s="41"/>
      <c r="AE75" s="41"/>
      <c r="AF75" s="41"/>
      <c r="AG75" s="41"/>
      <c r="AH75" s="41"/>
      <c r="AI75" s="41"/>
      <c r="AJ75" s="41"/>
      <c r="AK75" s="41"/>
      <c r="AL75" s="41"/>
      <c r="AM75" s="41"/>
      <c r="AN75" s="41"/>
      <c r="AO75" s="41"/>
    </row>
    <row r="76" spans="1:41" ht="19.5" customHeight="1" thickBot="1" x14ac:dyDescent="0.25">
      <c r="A76" s="166" t="s">
        <v>362</v>
      </c>
      <c r="B76" s="166"/>
      <c r="C76" s="166"/>
      <c r="D76" s="166"/>
      <c r="E76" s="166"/>
      <c r="F76" s="166"/>
      <c r="G76" s="82"/>
      <c r="H76" s="82"/>
      <c r="I76" s="166"/>
      <c r="J76" s="166"/>
      <c r="K76" s="166"/>
      <c r="L76" s="82"/>
      <c r="M76" s="167" t="s">
        <v>282</v>
      </c>
      <c r="N76" s="167"/>
      <c r="O76" s="167"/>
      <c r="Q76" s="38"/>
      <c r="W76" s="41"/>
      <c r="X76" s="41"/>
      <c r="Y76" s="41"/>
      <c r="Z76" s="41"/>
      <c r="AA76" s="41"/>
      <c r="AB76" s="41"/>
      <c r="AC76" s="41"/>
      <c r="AD76" s="41"/>
      <c r="AE76" s="41"/>
      <c r="AF76" s="41"/>
      <c r="AG76" s="41"/>
      <c r="AH76" s="41"/>
      <c r="AI76" s="41"/>
      <c r="AJ76" s="41"/>
      <c r="AK76" s="41"/>
      <c r="AL76" s="41"/>
      <c r="AM76" s="41"/>
      <c r="AN76" s="41"/>
      <c r="AO76" s="41"/>
    </row>
    <row r="77" spans="1:41" ht="18" customHeight="1" x14ac:dyDescent="0.2">
      <c r="A77" s="187" t="s">
        <v>4</v>
      </c>
      <c r="B77" s="163"/>
      <c r="C77" s="159" t="s">
        <v>140</v>
      </c>
      <c r="D77" s="160"/>
      <c r="E77" s="160"/>
      <c r="F77" s="160"/>
      <c r="G77" s="161"/>
      <c r="H77" s="5"/>
      <c r="I77" s="162" t="s">
        <v>109</v>
      </c>
      <c r="J77" s="163"/>
      <c r="K77" s="162" t="s">
        <v>110</v>
      </c>
      <c r="L77" s="163"/>
      <c r="M77" s="162" t="s">
        <v>12</v>
      </c>
      <c r="N77" s="163"/>
      <c r="O77" s="93" t="s">
        <v>13</v>
      </c>
      <c r="Q77" s="38"/>
      <c r="W77" s="41"/>
      <c r="X77" s="41"/>
      <c r="Y77" s="41"/>
      <c r="Z77" s="41"/>
      <c r="AA77" s="41"/>
      <c r="AB77" s="41"/>
      <c r="AC77" s="41"/>
      <c r="AD77" s="41"/>
      <c r="AE77" s="41"/>
      <c r="AF77" s="41"/>
      <c r="AG77" s="41"/>
      <c r="AH77" s="41"/>
      <c r="AI77" s="41"/>
      <c r="AJ77" s="41"/>
      <c r="AK77" s="41"/>
      <c r="AL77" s="41"/>
      <c r="AM77" s="41"/>
      <c r="AN77" s="41"/>
      <c r="AO77" s="41"/>
    </row>
    <row r="78" spans="1:41" ht="18" customHeight="1" x14ac:dyDescent="0.2">
      <c r="A78" s="152"/>
      <c r="B78" s="153"/>
      <c r="C78" s="154"/>
      <c r="D78" s="155"/>
      <c r="E78" s="155"/>
      <c r="F78" s="155"/>
      <c r="G78" s="155"/>
      <c r="H78" s="83"/>
      <c r="I78" s="157"/>
      <c r="J78" s="158"/>
      <c r="K78" s="157"/>
      <c r="L78" s="158"/>
      <c r="M78" s="72" t="str">
        <f>IF(OR(ISBLANK(A78),ISBLANK(C78),ISBLANK(I78),ISBLANK(K78))," ",0.12)</f>
        <v xml:space="preserve"> </v>
      </c>
      <c r="N78" s="121" t="str">
        <f>IF(OR(ISBLANK(A78),ISBLANK(I78),ISBLANK(K78))," ",IF(AND(A78=$AD$5,K78*M78&gt;65*I78),"&lt;CAPPED&gt;",IF(AND(A78=$AD$4,K78*M78&gt;95*I78),"&lt;CAPPED&gt;","conn watt")))</f>
        <v xml:space="preserve"> </v>
      </c>
      <c r="O78" s="92" t="str">
        <f>IF(AND(ISBLANK(A78),ISBLANK(C78),ISBLANK(I78),ISBLANK(K78))," ",IF(AND(ISBLANK(A78),OR(ISTEXT(C78),ISBLANK(I78),ISBLANK(K78))),"Select Measure",IF(OR(ISBLANK(C78),ISBLANK(I78),ISBLANK(K78)),"Incomplete",IF(ISERROR(VLOOKUP(CONCATENATE(A78,C78,),$A$217:$C$240,2,FALSE)),"Selection Error",IF(AND(A78=$AD$5,K78*M78&gt;65*I78),65*I78,IF(AND(A78=$AD$4,K78*M78&gt;95*I78),95*I78,K78*M78))))))</f>
        <v xml:space="preserve"> </v>
      </c>
      <c r="P78" s="25"/>
      <c r="Q78" s="25" t="str">
        <f t="shared" ref="Q78:Q92" si="13">IF(OR(AND(C78="New Lamp &lt; 20 Watts",OR(F78&gt;19,J78&lt;2*F78)),AND(C78="New Lamp ≥ 20 Watts",OR(F78&lt;20,J78&lt;2*F78))),"Check Wattages","")</f>
        <v/>
      </c>
      <c r="W78" s="41"/>
      <c r="X78" s="41"/>
      <c r="Y78" s="41"/>
      <c r="Z78" s="41"/>
      <c r="AA78" s="41"/>
      <c r="AB78" s="41"/>
      <c r="AC78" s="41"/>
      <c r="AD78" s="41"/>
      <c r="AE78" s="41"/>
      <c r="AF78" s="41"/>
      <c r="AG78" s="41"/>
      <c r="AH78" s="41"/>
      <c r="AI78" s="41"/>
      <c r="AJ78" s="41"/>
      <c r="AK78" s="41"/>
      <c r="AL78" s="41"/>
      <c r="AM78" s="41"/>
      <c r="AN78" s="41"/>
      <c r="AO78" s="41"/>
    </row>
    <row r="79" spans="1:41" ht="18" customHeight="1" x14ac:dyDescent="0.2">
      <c r="A79" s="152"/>
      <c r="B79" s="153"/>
      <c r="C79" s="154"/>
      <c r="D79" s="155"/>
      <c r="E79" s="155"/>
      <c r="F79" s="155"/>
      <c r="G79" s="155"/>
      <c r="H79" s="83"/>
      <c r="I79" s="157"/>
      <c r="J79" s="158"/>
      <c r="K79" s="157"/>
      <c r="L79" s="158"/>
      <c r="M79" s="72" t="str">
        <f t="shared" ref="M79:M92" si="14">IF(OR(ISBLANK(A79),ISBLANK(C79),ISBLANK(I79),ISBLANK(K79))," ",0.12)</f>
        <v xml:space="preserve"> </v>
      </c>
      <c r="N79" s="121" t="str">
        <f t="shared" ref="N79:N92" si="15">IF(OR(ISBLANK(A79),ISBLANK(I79),ISBLANK(K79))," ",IF(AND(A79=$AD$5,K79*M79&gt;65*I79),"&lt;CAPPED&gt;",IF(AND(A79=$AD$4,K79*M79&gt;95*I79),"&lt;CAPPED&gt;","conn watt")))</f>
        <v xml:space="preserve"> </v>
      </c>
      <c r="O79" s="92" t="str">
        <f t="shared" ref="O79:O92" si="16">IF(AND(ISBLANK(A79),ISBLANK(C79),ISBLANK(I79),ISBLANK(K79))," ",IF(AND(ISBLANK(A79),OR(ISTEXT(C79),ISBLANK(I79),ISBLANK(K79))),"Select Measure",IF(OR(ISBLANK(C79),ISBLANK(I79),ISBLANK(K79)),"Incomplete",IF(ISERROR(VLOOKUP(CONCATENATE(A79,C79,),$A$217:$C$240,2,FALSE)),"Selection Error",IF(AND(A79=$AD$5,K79*M79&gt;65*I79),65*I79,IF(AND(A79=$AD$4,K79*M79&gt;95*I79),95*I79,K79*M79))))))</f>
        <v xml:space="preserve"> </v>
      </c>
      <c r="P79" s="25"/>
      <c r="Q79" s="25" t="str">
        <f t="shared" si="13"/>
        <v/>
      </c>
      <c r="W79" s="41"/>
      <c r="X79" s="41"/>
      <c r="Y79" s="41"/>
      <c r="Z79" s="41"/>
      <c r="AA79" s="41"/>
      <c r="AB79" s="41"/>
      <c r="AC79" s="41"/>
      <c r="AD79" s="41"/>
      <c r="AE79" s="41"/>
      <c r="AF79" s="41"/>
      <c r="AG79" s="41"/>
      <c r="AH79" s="41"/>
      <c r="AI79" s="41"/>
      <c r="AJ79" s="41"/>
      <c r="AK79" s="41"/>
      <c r="AL79" s="41"/>
      <c r="AM79" s="41"/>
      <c r="AN79" s="41"/>
      <c r="AO79" s="41"/>
    </row>
    <row r="80" spans="1:41" ht="18" customHeight="1" x14ac:dyDescent="0.2">
      <c r="A80" s="152"/>
      <c r="B80" s="153"/>
      <c r="C80" s="154"/>
      <c r="D80" s="155"/>
      <c r="E80" s="155"/>
      <c r="F80" s="155"/>
      <c r="G80" s="155"/>
      <c r="H80" s="83"/>
      <c r="I80" s="157"/>
      <c r="J80" s="158"/>
      <c r="K80" s="157"/>
      <c r="L80" s="158"/>
      <c r="M80" s="72" t="str">
        <f t="shared" si="14"/>
        <v xml:space="preserve"> </v>
      </c>
      <c r="N80" s="121" t="str">
        <f t="shared" si="15"/>
        <v xml:space="preserve"> </v>
      </c>
      <c r="O80" s="92" t="str">
        <f t="shared" si="16"/>
        <v xml:space="preserve"> </v>
      </c>
      <c r="P80" s="25"/>
      <c r="Q80" s="25" t="str">
        <f t="shared" si="13"/>
        <v/>
      </c>
      <c r="V80" s="41"/>
      <c r="W80" s="41"/>
      <c r="X80" s="41"/>
      <c r="Y80" s="41"/>
      <c r="Z80" s="41"/>
      <c r="AA80" s="41"/>
      <c r="AB80" s="41"/>
      <c r="AC80" s="41"/>
      <c r="AD80" s="41"/>
      <c r="AE80" s="41"/>
      <c r="AF80" s="41"/>
      <c r="AG80" s="41"/>
      <c r="AH80" s="41"/>
      <c r="AI80" s="41"/>
      <c r="AJ80" s="41"/>
      <c r="AK80" s="41"/>
      <c r="AL80" s="41"/>
      <c r="AM80" s="41"/>
      <c r="AN80" s="41"/>
      <c r="AO80" s="41"/>
    </row>
    <row r="81" spans="1:42" ht="18" customHeight="1" x14ac:dyDescent="0.2">
      <c r="A81" s="152"/>
      <c r="B81" s="153"/>
      <c r="C81" s="154"/>
      <c r="D81" s="155"/>
      <c r="E81" s="155"/>
      <c r="F81" s="155"/>
      <c r="G81" s="155"/>
      <c r="H81" s="83"/>
      <c r="I81" s="157"/>
      <c r="J81" s="158"/>
      <c r="K81" s="157"/>
      <c r="L81" s="158"/>
      <c r="M81" s="72" t="str">
        <f t="shared" si="14"/>
        <v xml:space="preserve"> </v>
      </c>
      <c r="N81" s="121" t="str">
        <f t="shared" si="15"/>
        <v xml:space="preserve"> </v>
      </c>
      <c r="O81" s="92" t="str">
        <f t="shared" si="16"/>
        <v xml:space="preserve"> </v>
      </c>
      <c r="P81" s="25"/>
      <c r="Q81" s="25" t="str">
        <f t="shared" si="13"/>
        <v/>
      </c>
      <c r="V81" s="41"/>
      <c r="W81" s="41"/>
      <c r="X81" s="41"/>
      <c r="Y81" s="41"/>
      <c r="Z81" s="41"/>
      <c r="AA81" s="41"/>
      <c r="AB81" s="41"/>
      <c r="AC81" s="41"/>
      <c r="AD81" s="41"/>
      <c r="AE81" s="41"/>
      <c r="AF81" s="41"/>
      <c r="AG81" s="41"/>
      <c r="AH81" s="41"/>
      <c r="AI81" s="41"/>
      <c r="AJ81" s="41"/>
      <c r="AK81" s="41"/>
      <c r="AL81" s="41"/>
      <c r="AM81" s="41"/>
      <c r="AN81" s="41"/>
      <c r="AO81" s="41"/>
    </row>
    <row r="82" spans="1:42" ht="18" customHeight="1" x14ac:dyDescent="0.2">
      <c r="A82" s="152"/>
      <c r="B82" s="153"/>
      <c r="C82" s="154"/>
      <c r="D82" s="155"/>
      <c r="E82" s="155"/>
      <c r="F82" s="155"/>
      <c r="G82" s="155"/>
      <c r="H82" s="83"/>
      <c r="I82" s="157"/>
      <c r="J82" s="158"/>
      <c r="K82" s="157"/>
      <c r="L82" s="158"/>
      <c r="M82" s="72" t="str">
        <f t="shared" si="14"/>
        <v xml:space="preserve"> </v>
      </c>
      <c r="N82" s="121" t="str">
        <f t="shared" si="15"/>
        <v xml:space="preserve"> </v>
      </c>
      <c r="O82" s="92" t="str">
        <f t="shared" si="16"/>
        <v xml:space="preserve"> </v>
      </c>
      <c r="P82" s="25"/>
      <c r="Q82" s="25" t="str">
        <f t="shared" si="13"/>
        <v/>
      </c>
      <c r="V82" s="41"/>
      <c r="W82" s="41"/>
      <c r="X82" s="41"/>
      <c r="Y82" s="41"/>
      <c r="Z82" s="41"/>
      <c r="AA82" s="41"/>
      <c r="AB82" s="41"/>
      <c r="AC82" s="41"/>
      <c r="AD82" s="41"/>
      <c r="AE82" s="41"/>
      <c r="AF82" s="41"/>
      <c r="AG82" s="41"/>
      <c r="AH82" s="41"/>
      <c r="AI82" s="41"/>
      <c r="AJ82" s="41"/>
      <c r="AK82" s="41"/>
      <c r="AL82" s="41"/>
      <c r="AM82" s="41"/>
      <c r="AN82" s="41"/>
      <c r="AO82" s="41"/>
    </row>
    <row r="83" spans="1:42" ht="18" customHeight="1" x14ac:dyDescent="0.2">
      <c r="A83" s="152"/>
      <c r="B83" s="153"/>
      <c r="C83" s="154"/>
      <c r="D83" s="155"/>
      <c r="E83" s="155"/>
      <c r="F83" s="155"/>
      <c r="G83" s="155"/>
      <c r="H83" s="83"/>
      <c r="I83" s="157"/>
      <c r="J83" s="158"/>
      <c r="K83" s="157"/>
      <c r="L83" s="158"/>
      <c r="M83" s="72" t="str">
        <f t="shared" si="14"/>
        <v xml:space="preserve"> </v>
      </c>
      <c r="N83" s="121" t="str">
        <f t="shared" si="15"/>
        <v xml:space="preserve"> </v>
      </c>
      <c r="O83" s="92" t="str">
        <f t="shared" si="16"/>
        <v xml:space="preserve"> </v>
      </c>
      <c r="P83" s="25"/>
      <c r="Q83" s="25" t="str">
        <f t="shared" si="13"/>
        <v/>
      </c>
      <c r="V83" s="41"/>
      <c r="W83" s="41"/>
      <c r="X83" s="41"/>
      <c r="Y83" s="41"/>
      <c r="Z83" s="41"/>
      <c r="AA83" s="41"/>
      <c r="AB83" s="41"/>
      <c r="AC83" s="41"/>
      <c r="AD83" s="41"/>
      <c r="AE83" s="41"/>
      <c r="AF83" s="41"/>
      <c r="AG83" s="41"/>
      <c r="AH83" s="41"/>
      <c r="AI83" s="41"/>
      <c r="AJ83" s="41"/>
      <c r="AK83" s="41"/>
      <c r="AL83" s="41"/>
      <c r="AM83" s="41"/>
      <c r="AN83" s="41"/>
      <c r="AO83" s="41"/>
    </row>
    <row r="84" spans="1:42" ht="18" customHeight="1" x14ac:dyDescent="0.2">
      <c r="A84" s="152"/>
      <c r="B84" s="153"/>
      <c r="C84" s="154"/>
      <c r="D84" s="155"/>
      <c r="E84" s="155"/>
      <c r="F84" s="155"/>
      <c r="G84" s="155"/>
      <c r="H84" s="83"/>
      <c r="I84" s="157"/>
      <c r="J84" s="158"/>
      <c r="K84" s="157"/>
      <c r="L84" s="158"/>
      <c r="M84" s="72" t="str">
        <f t="shared" si="14"/>
        <v xml:space="preserve"> </v>
      </c>
      <c r="N84" s="121" t="str">
        <f t="shared" si="15"/>
        <v xml:space="preserve"> </v>
      </c>
      <c r="O84" s="92" t="str">
        <f t="shared" si="16"/>
        <v xml:space="preserve"> </v>
      </c>
      <c r="P84" s="25"/>
      <c r="Q84" s="25" t="str">
        <f t="shared" si="13"/>
        <v/>
      </c>
      <c r="V84" s="41"/>
      <c r="W84" s="41"/>
      <c r="X84" s="41"/>
      <c r="Y84" s="41"/>
      <c r="Z84" s="41"/>
      <c r="AA84" s="41"/>
      <c r="AB84" s="41"/>
      <c r="AC84" s="41"/>
      <c r="AD84" s="41"/>
      <c r="AE84" s="41"/>
      <c r="AF84" s="41"/>
      <c r="AG84" s="41"/>
      <c r="AH84" s="41"/>
      <c r="AI84" s="41"/>
      <c r="AJ84" s="41"/>
      <c r="AK84" s="41"/>
      <c r="AL84" s="41"/>
      <c r="AM84" s="41"/>
      <c r="AN84" s="41"/>
      <c r="AO84" s="41"/>
    </row>
    <row r="85" spans="1:42" ht="18" customHeight="1" x14ac:dyDescent="0.2">
      <c r="A85" s="152"/>
      <c r="B85" s="153"/>
      <c r="C85" s="154"/>
      <c r="D85" s="155"/>
      <c r="E85" s="155"/>
      <c r="F85" s="155"/>
      <c r="G85" s="155"/>
      <c r="H85" s="83"/>
      <c r="I85" s="157"/>
      <c r="J85" s="158"/>
      <c r="K85" s="157"/>
      <c r="L85" s="158"/>
      <c r="M85" s="72" t="str">
        <f t="shared" si="14"/>
        <v xml:space="preserve"> </v>
      </c>
      <c r="N85" s="121" t="str">
        <f t="shared" si="15"/>
        <v xml:space="preserve"> </v>
      </c>
      <c r="O85" s="92" t="str">
        <f t="shared" si="16"/>
        <v xml:space="preserve"> </v>
      </c>
      <c r="P85" s="25"/>
      <c r="Q85" s="25" t="str">
        <f t="shared" si="13"/>
        <v/>
      </c>
      <c r="W85" s="41"/>
      <c r="X85" s="41"/>
      <c r="Y85" s="41"/>
      <c r="Z85" s="41"/>
      <c r="AA85" s="41"/>
      <c r="AB85" s="41"/>
      <c r="AC85" s="41"/>
      <c r="AD85" s="41"/>
      <c r="AE85" s="41"/>
      <c r="AF85" s="41"/>
      <c r="AG85" s="41"/>
      <c r="AH85" s="41"/>
      <c r="AI85" s="41"/>
      <c r="AJ85" s="41"/>
      <c r="AK85" s="41"/>
      <c r="AL85" s="41"/>
      <c r="AM85" s="41"/>
      <c r="AN85" s="41"/>
      <c r="AO85" s="41"/>
    </row>
    <row r="86" spans="1:42" ht="18" customHeight="1" x14ac:dyDescent="0.2">
      <c r="A86" s="152"/>
      <c r="B86" s="153"/>
      <c r="C86" s="154"/>
      <c r="D86" s="155"/>
      <c r="E86" s="155"/>
      <c r="F86" s="155"/>
      <c r="G86" s="155"/>
      <c r="H86" s="83"/>
      <c r="I86" s="157"/>
      <c r="J86" s="158"/>
      <c r="K86" s="157"/>
      <c r="L86" s="158"/>
      <c r="M86" s="72" t="str">
        <f t="shared" si="14"/>
        <v xml:space="preserve"> </v>
      </c>
      <c r="N86" s="121" t="str">
        <f t="shared" si="15"/>
        <v xml:space="preserve"> </v>
      </c>
      <c r="O86" s="92" t="str">
        <f t="shared" si="16"/>
        <v xml:space="preserve"> </v>
      </c>
      <c r="P86" s="25"/>
      <c r="Q86" s="25" t="str">
        <f t="shared" si="13"/>
        <v/>
      </c>
      <c r="W86" s="41"/>
      <c r="X86" s="41"/>
      <c r="Y86" s="41"/>
      <c r="Z86" s="41"/>
      <c r="AA86" s="41"/>
      <c r="AB86" s="41"/>
      <c r="AC86" s="41"/>
      <c r="AD86" s="41"/>
      <c r="AE86" s="41"/>
      <c r="AF86" s="41"/>
      <c r="AG86" s="41"/>
      <c r="AH86" s="41"/>
      <c r="AI86" s="41"/>
      <c r="AJ86" s="41"/>
      <c r="AK86" s="41"/>
      <c r="AL86" s="41"/>
      <c r="AM86" s="41"/>
      <c r="AN86" s="41"/>
      <c r="AO86" s="41"/>
    </row>
    <row r="87" spans="1:42" ht="18" customHeight="1" x14ac:dyDescent="0.2">
      <c r="A87" s="152"/>
      <c r="B87" s="153"/>
      <c r="C87" s="154"/>
      <c r="D87" s="155"/>
      <c r="E87" s="155"/>
      <c r="F87" s="155"/>
      <c r="G87" s="155"/>
      <c r="H87" s="83"/>
      <c r="I87" s="157"/>
      <c r="J87" s="158"/>
      <c r="K87" s="157"/>
      <c r="L87" s="158"/>
      <c r="M87" s="72" t="str">
        <f t="shared" si="14"/>
        <v xml:space="preserve"> </v>
      </c>
      <c r="N87" s="121" t="str">
        <f t="shared" si="15"/>
        <v xml:space="preserve"> </v>
      </c>
      <c r="O87" s="92" t="str">
        <f t="shared" si="16"/>
        <v xml:space="preserve"> </v>
      </c>
      <c r="P87" s="25"/>
      <c r="Q87" s="25" t="str">
        <f t="shared" si="13"/>
        <v/>
      </c>
      <c r="W87" s="41"/>
      <c r="X87" s="41"/>
      <c r="Y87" s="41"/>
      <c r="Z87" s="41"/>
      <c r="AA87" s="41"/>
      <c r="AB87" s="41"/>
      <c r="AC87" s="41"/>
      <c r="AD87" s="41"/>
      <c r="AE87" s="41"/>
      <c r="AF87" s="41"/>
      <c r="AG87" s="41"/>
      <c r="AH87" s="41"/>
      <c r="AI87" s="41"/>
      <c r="AJ87" s="41"/>
      <c r="AK87" s="41"/>
      <c r="AL87" s="41"/>
      <c r="AM87" s="41"/>
      <c r="AN87" s="41"/>
      <c r="AO87" s="41"/>
    </row>
    <row r="88" spans="1:42" ht="18" customHeight="1" x14ac:dyDescent="0.2">
      <c r="A88" s="152"/>
      <c r="B88" s="153"/>
      <c r="C88" s="154"/>
      <c r="D88" s="155"/>
      <c r="E88" s="155"/>
      <c r="F88" s="155"/>
      <c r="G88" s="155"/>
      <c r="H88" s="83"/>
      <c r="I88" s="157"/>
      <c r="J88" s="158"/>
      <c r="K88" s="157"/>
      <c r="L88" s="158"/>
      <c r="M88" s="72" t="str">
        <f t="shared" si="14"/>
        <v xml:space="preserve"> </v>
      </c>
      <c r="N88" s="121" t="str">
        <f t="shared" si="15"/>
        <v xml:space="preserve"> </v>
      </c>
      <c r="O88" s="92" t="str">
        <f t="shared" si="16"/>
        <v xml:space="preserve"> </v>
      </c>
      <c r="P88" s="25"/>
      <c r="Q88" s="25" t="str">
        <f t="shared" si="13"/>
        <v/>
      </c>
      <c r="W88" s="41"/>
      <c r="X88" s="41"/>
      <c r="Y88" s="41"/>
      <c r="Z88" s="41"/>
      <c r="AA88" s="41"/>
      <c r="AB88" s="41"/>
      <c r="AC88" s="41"/>
      <c r="AD88" s="41"/>
      <c r="AE88" s="41"/>
      <c r="AF88" s="41"/>
      <c r="AG88" s="41"/>
      <c r="AH88" s="41"/>
      <c r="AI88" s="41"/>
      <c r="AJ88" s="41"/>
      <c r="AK88" s="41"/>
      <c r="AL88" s="41"/>
      <c r="AM88" s="41"/>
      <c r="AN88" s="41"/>
      <c r="AO88" s="41"/>
    </row>
    <row r="89" spans="1:42" ht="18" customHeight="1" x14ac:dyDescent="0.2">
      <c r="A89" s="152"/>
      <c r="B89" s="153"/>
      <c r="C89" s="154"/>
      <c r="D89" s="155"/>
      <c r="E89" s="155"/>
      <c r="F89" s="155"/>
      <c r="G89" s="155"/>
      <c r="H89" s="83"/>
      <c r="I89" s="157"/>
      <c r="J89" s="158"/>
      <c r="K89" s="157"/>
      <c r="L89" s="158"/>
      <c r="M89" s="72" t="str">
        <f t="shared" si="14"/>
        <v xml:space="preserve"> </v>
      </c>
      <c r="N89" s="121" t="str">
        <f t="shared" si="15"/>
        <v xml:space="preserve"> </v>
      </c>
      <c r="O89" s="92" t="str">
        <f t="shared" si="16"/>
        <v xml:space="preserve"> </v>
      </c>
      <c r="P89" s="25"/>
      <c r="Q89" s="25" t="str">
        <f t="shared" si="13"/>
        <v/>
      </c>
      <c r="W89" s="41"/>
      <c r="X89" s="41"/>
      <c r="Y89" s="41"/>
      <c r="Z89" s="41"/>
      <c r="AA89" s="41"/>
      <c r="AB89" s="41"/>
      <c r="AC89" s="41"/>
      <c r="AD89" s="41"/>
      <c r="AE89" s="41"/>
      <c r="AF89" s="41"/>
      <c r="AG89" s="41"/>
      <c r="AH89" s="41"/>
      <c r="AI89" s="41"/>
      <c r="AJ89" s="41"/>
      <c r="AK89" s="41"/>
      <c r="AL89" s="41"/>
      <c r="AM89" s="41"/>
      <c r="AN89" s="41"/>
      <c r="AO89" s="41"/>
    </row>
    <row r="90" spans="1:42" ht="18" customHeight="1" x14ac:dyDescent="0.2">
      <c r="A90" s="152"/>
      <c r="B90" s="153"/>
      <c r="C90" s="154"/>
      <c r="D90" s="155"/>
      <c r="E90" s="155"/>
      <c r="F90" s="155"/>
      <c r="G90" s="155"/>
      <c r="H90" s="83"/>
      <c r="I90" s="157"/>
      <c r="J90" s="158"/>
      <c r="K90" s="157"/>
      <c r="L90" s="158"/>
      <c r="M90" s="72" t="str">
        <f t="shared" si="14"/>
        <v xml:space="preserve"> </v>
      </c>
      <c r="N90" s="121" t="str">
        <f t="shared" si="15"/>
        <v xml:space="preserve"> </v>
      </c>
      <c r="O90" s="92" t="str">
        <f t="shared" si="16"/>
        <v xml:space="preserve"> </v>
      </c>
      <c r="P90" s="25"/>
      <c r="Q90" s="25" t="str">
        <f t="shared" si="13"/>
        <v/>
      </c>
      <c r="V90" s="41"/>
      <c r="W90" s="41"/>
      <c r="X90" s="41"/>
      <c r="Y90" s="41"/>
      <c r="Z90" s="41"/>
      <c r="AA90" s="41"/>
      <c r="AB90" s="41"/>
      <c r="AC90" s="41"/>
      <c r="AD90" s="41"/>
      <c r="AE90" s="41"/>
      <c r="AF90" s="41"/>
      <c r="AG90" s="41"/>
      <c r="AH90" s="41"/>
      <c r="AI90" s="41"/>
      <c r="AJ90" s="41"/>
      <c r="AK90" s="41"/>
      <c r="AL90" s="41"/>
      <c r="AM90" s="41"/>
      <c r="AN90" s="41"/>
      <c r="AO90" s="41"/>
    </row>
    <row r="91" spans="1:42" ht="18" customHeight="1" x14ac:dyDescent="0.2">
      <c r="A91" s="152"/>
      <c r="B91" s="153"/>
      <c r="C91" s="154"/>
      <c r="D91" s="155"/>
      <c r="E91" s="155"/>
      <c r="F91" s="155"/>
      <c r="G91" s="155"/>
      <c r="H91" s="83"/>
      <c r="I91" s="157"/>
      <c r="J91" s="158"/>
      <c r="K91" s="157"/>
      <c r="L91" s="158"/>
      <c r="M91" s="72" t="str">
        <f t="shared" si="14"/>
        <v xml:space="preserve"> </v>
      </c>
      <c r="N91" s="121" t="str">
        <f t="shared" si="15"/>
        <v xml:space="preserve"> </v>
      </c>
      <c r="O91" s="92" t="str">
        <f t="shared" si="16"/>
        <v xml:space="preserve"> </v>
      </c>
      <c r="P91" s="25"/>
      <c r="Q91" s="25" t="str">
        <f t="shared" si="13"/>
        <v/>
      </c>
      <c r="V91" s="41"/>
      <c r="W91" s="41"/>
      <c r="X91" s="41"/>
      <c r="Y91" s="41"/>
      <c r="Z91" s="41"/>
      <c r="AA91" s="41"/>
      <c r="AB91" s="41"/>
      <c r="AC91" s="41"/>
      <c r="AD91" s="41"/>
      <c r="AE91" s="41"/>
      <c r="AF91" s="41"/>
      <c r="AG91" s="41"/>
      <c r="AH91" s="41"/>
      <c r="AI91" s="41"/>
      <c r="AJ91" s="41"/>
      <c r="AK91" s="41"/>
      <c r="AL91" s="41"/>
      <c r="AM91" s="41"/>
      <c r="AN91" s="41"/>
      <c r="AO91" s="41"/>
    </row>
    <row r="92" spans="1:42" ht="18" customHeight="1" x14ac:dyDescent="0.2">
      <c r="A92" s="152"/>
      <c r="B92" s="153"/>
      <c r="C92" s="154"/>
      <c r="D92" s="155"/>
      <c r="E92" s="155"/>
      <c r="F92" s="155"/>
      <c r="G92" s="155"/>
      <c r="H92" s="83"/>
      <c r="I92" s="157"/>
      <c r="J92" s="158"/>
      <c r="K92" s="157"/>
      <c r="L92" s="158"/>
      <c r="M92" s="72" t="str">
        <f t="shared" si="14"/>
        <v xml:space="preserve"> </v>
      </c>
      <c r="N92" s="121" t="str">
        <f t="shared" si="15"/>
        <v xml:space="preserve"> </v>
      </c>
      <c r="O92" s="92" t="str">
        <f t="shared" si="16"/>
        <v xml:space="preserve"> </v>
      </c>
      <c r="P92" s="25"/>
      <c r="Q92" s="25" t="str">
        <f t="shared" si="13"/>
        <v/>
      </c>
      <c r="S92" s="21"/>
      <c r="V92" s="41"/>
      <c r="W92" s="41"/>
      <c r="X92" s="41"/>
      <c r="Y92" s="41"/>
      <c r="Z92" s="41"/>
      <c r="AA92" s="41"/>
      <c r="AB92" s="41"/>
      <c r="AC92" s="41"/>
      <c r="AD92" s="41"/>
      <c r="AE92" s="41"/>
      <c r="AF92" s="41"/>
      <c r="AG92" s="41"/>
      <c r="AH92" s="41"/>
      <c r="AI92" s="41"/>
      <c r="AJ92" s="41"/>
      <c r="AK92" s="41"/>
      <c r="AL92" s="41"/>
      <c r="AM92" s="41"/>
      <c r="AN92" s="41"/>
      <c r="AO92" s="41"/>
    </row>
    <row r="93" spans="1:42" ht="18" customHeight="1" x14ac:dyDescent="0.2">
      <c r="A93" s="117"/>
      <c r="B93" s="96"/>
      <c r="C93" s="97"/>
      <c r="D93" s="97"/>
      <c r="E93" s="97"/>
      <c r="F93" s="96"/>
      <c r="G93" s="97"/>
      <c r="H93" s="96"/>
      <c r="I93" s="96"/>
      <c r="J93" s="96"/>
      <c r="K93" s="98"/>
      <c r="L93" s="98"/>
      <c r="M93" s="98"/>
      <c r="N93" s="118"/>
      <c r="O93" s="119"/>
      <c r="P93" s="21"/>
      <c r="Q93" s="87"/>
      <c r="V93" s="41"/>
      <c r="W93" s="41"/>
      <c r="X93" s="41"/>
      <c r="Y93" s="41"/>
      <c r="Z93" s="41"/>
      <c r="AA93" s="41"/>
      <c r="AB93" s="41"/>
      <c r="AC93" s="41"/>
      <c r="AD93" s="41"/>
      <c r="AE93" s="41"/>
      <c r="AF93" s="41"/>
      <c r="AG93" s="41"/>
      <c r="AH93" s="41"/>
      <c r="AI93" s="41"/>
      <c r="AJ93" s="41"/>
      <c r="AK93" s="41"/>
      <c r="AL93" s="41"/>
      <c r="AM93" s="41"/>
      <c r="AN93" s="41"/>
      <c r="AO93" s="41"/>
    </row>
    <row r="94" spans="1:42" ht="19.5" customHeight="1" thickBot="1" x14ac:dyDescent="0.25">
      <c r="A94" s="244" t="s">
        <v>5</v>
      </c>
      <c r="B94" s="244"/>
      <c r="C94" s="244"/>
      <c r="D94" s="244"/>
      <c r="E94" s="244"/>
      <c r="F94" s="53"/>
      <c r="G94" s="53"/>
      <c r="H94" s="53"/>
      <c r="I94" s="53"/>
      <c r="J94" s="53"/>
      <c r="K94" s="53"/>
      <c r="L94" s="53"/>
      <c r="M94" s="1"/>
      <c r="N94" s="2"/>
      <c r="O94" s="2"/>
      <c r="W94" s="24"/>
      <c r="AE94" s="41"/>
      <c r="AI94" s="41"/>
      <c r="AM94" s="41"/>
      <c r="AO94" s="41"/>
      <c r="AP94" s="41"/>
    </row>
    <row r="95" spans="1:42" ht="24" customHeight="1" thickBot="1" x14ac:dyDescent="0.25">
      <c r="A95" s="229"/>
      <c r="B95" s="230"/>
      <c r="C95" s="230"/>
      <c r="D95" s="230"/>
      <c r="E95" s="231"/>
      <c r="F95" s="53"/>
      <c r="G95" s="53"/>
      <c r="H95" s="53"/>
      <c r="I95" s="53"/>
      <c r="J95" s="53"/>
      <c r="K95" s="53"/>
      <c r="L95" s="53"/>
      <c r="M95" s="4"/>
      <c r="N95" s="3" t="s">
        <v>21</v>
      </c>
      <c r="O95" s="134">
        <f>SUM(O30:O42)+SUM(O46:O74)+SUM(O78:O92)</f>
        <v>0</v>
      </c>
      <c r="P95" s="22"/>
      <c r="Q95" s="22"/>
    </row>
    <row r="96" spans="1:42" ht="39.75" customHeight="1" thickBot="1" x14ac:dyDescent="0.25">
      <c r="A96" s="94"/>
      <c r="B96" s="94"/>
      <c r="C96" s="94"/>
      <c r="D96" s="94"/>
      <c r="E96" s="95"/>
      <c r="F96" s="53"/>
      <c r="G96" s="53"/>
      <c r="H96" s="53"/>
      <c r="I96" s="53"/>
      <c r="J96" s="53"/>
      <c r="K96" s="53"/>
      <c r="L96" s="53"/>
      <c r="M96" s="4"/>
      <c r="N96" s="235" t="s">
        <v>407</v>
      </c>
      <c r="O96" s="235"/>
    </row>
    <row r="97" spans="1:19" ht="29.25" customHeight="1" thickBot="1" x14ac:dyDescent="0.25">
      <c r="A97" s="197" t="s">
        <v>284</v>
      </c>
      <c r="B97" s="198"/>
      <c r="C97" s="170" t="s">
        <v>33</v>
      </c>
      <c r="D97" s="171"/>
      <c r="E97" s="171"/>
      <c r="F97" s="171"/>
      <c r="G97" s="171"/>
      <c r="H97" s="171"/>
      <c r="I97" s="171"/>
      <c r="J97" s="171"/>
      <c r="K97" s="171"/>
      <c r="L97" s="171"/>
      <c r="M97" s="172"/>
      <c r="N97" s="168"/>
      <c r="O97" s="169"/>
    </row>
    <row r="98" spans="1:19" ht="19.5" customHeight="1" thickBot="1" x14ac:dyDescent="0.25">
      <c r="A98" s="228" t="s">
        <v>6</v>
      </c>
      <c r="B98" s="228"/>
      <c r="C98" s="228"/>
      <c r="D98" s="228"/>
      <c r="E98" s="228"/>
      <c r="F98" s="228"/>
      <c r="G98" s="228"/>
      <c r="H98" s="228"/>
      <c r="I98" s="228"/>
      <c r="J98" s="228"/>
      <c r="K98" s="228"/>
      <c r="L98" s="228"/>
      <c r="M98" s="228"/>
      <c r="N98" s="228"/>
      <c r="O98" s="228"/>
    </row>
    <row r="99" spans="1:19" ht="52.5" customHeight="1" x14ac:dyDescent="0.2">
      <c r="A99" s="225" t="s">
        <v>298</v>
      </c>
      <c r="B99" s="232"/>
      <c r="C99" s="232"/>
      <c r="D99" s="232"/>
      <c r="E99" s="232"/>
      <c r="F99" s="232"/>
      <c r="G99" s="232"/>
      <c r="H99" s="232"/>
      <c r="I99" s="232"/>
      <c r="J99" s="232"/>
      <c r="K99" s="232"/>
      <c r="L99" s="232"/>
      <c r="M99" s="232"/>
      <c r="N99" s="232"/>
      <c r="O99" s="232"/>
    </row>
    <row r="100" spans="1:19" ht="7.5" customHeight="1" x14ac:dyDescent="0.2">
      <c r="A100" s="104"/>
      <c r="B100" s="104"/>
      <c r="C100" s="104"/>
      <c r="D100" s="104"/>
      <c r="E100" s="104"/>
      <c r="F100" s="104"/>
      <c r="G100" s="104"/>
      <c r="H100" s="104"/>
      <c r="I100" s="104"/>
      <c r="J100" s="104"/>
      <c r="K100" s="104"/>
      <c r="L100" s="104"/>
      <c r="M100" s="104"/>
      <c r="N100" s="104"/>
      <c r="O100" s="104"/>
    </row>
    <row r="101" spans="1:19" ht="78.75" customHeight="1" x14ac:dyDescent="0.2">
      <c r="A101" s="225" t="s">
        <v>409</v>
      </c>
      <c r="B101" s="225"/>
      <c r="C101" s="225"/>
      <c r="D101" s="225"/>
      <c r="E101" s="225"/>
      <c r="F101" s="225"/>
      <c r="G101" s="225"/>
      <c r="H101" s="225"/>
      <c r="I101" s="225"/>
      <c r="J101" s="225"/>
      <c r="K101" s="225"/>
      <c r="L101" s="225"/>
      <c r="M101" s="225"/>
      <c r="N101" s="225"/>
      <c r="O101" s="225"/>
    </row>
    <row r="102" spans="1:19" ht="7.5" customHeight="1" x14ac:dyDescent="0.2">
      <c r="A102" s="103"/>
      <c r="B102" s="103"/>
      <c r="C102" s="103"/>
      <c r="D102" s="103"/>
      <c r="E102" s="103"/>
      <c r="F102" s="103"/>
      <c r="G102" s="103"/>
      <c r="H102" s="103"/>
      <c r="I102" s="103"/>
      <c r="J102" s="103"/>
      <c r="K102" s="103"/>
      <c r="L102" s="103"/>
      <c r="M102" s="103"/>
      <c r="N102" s="103"/>
      <c r="O102" s="103"/>
    </row>
    <row r="103" spans="1:19" ht="39.75" customHeight="1" x14ac:dyDescent="0.2">
      <c r="A103" s="225" t="s">
        <v>363</v>
      </c>
      <c r="B103" s="225"/>
      <c r="C103" s="225"/>
      <c r="D103" s="225"/>
      <c r="E103" s="225"/>
      <c r="F103" s="225"/>
      <c r="G103" s="225"/>
      <c r="H103" s="225"/>
      <c r="I103" s="225"/>
      <c r="J103" s="225"/>
      <c r="K103" s="225"/>
      <c r="L103" s="225"/>
      <c r="M103" s="225"/>
      <c r="N103" s="225"/>
      <c r="O103" s="225"/>
    </row>
    <row r="104" spans="1:19" ht="7.5" customHeight="1" x14ac:dyDescent="0.2">
      <c r="A104" s="103"/>
      <c r="B104" s="103"/>
      <c r="C104" s="103"/>
      <c r="D104" s="103"/>
      <c r="E104" s="103"/>
      <c r="F104" s="103"/>
      <c r="G104" s="103"/>
      <c r="H104" s="103"/>
      <c r="I104" s="103"/>
      <c r="J104" s="103"/>
      <c r="K104" s="103"/>
      <c r="L104" s="103"/>
      <c r="M104" s="103"/>
      <c r="N104" s="103"/>
      <c r="O104" s="103"/>
    </row>
    <row r="105" spans="1:19" ht="144" customHeight="1" x14ac:dyDescent="0.2">
      <c r="A105" s="225" t="s">
        <v>388</v>
      </c>
      <c r="B105" s="225"/>
      <c r="C105" s="225"/>
      <c r="D105" s="225"/>
      <c r="E105" s="225"/>
      <c r="F105" s="225"/>
      <c r="G105" s="225"/>
      <c r="H105" s="225"/>
      <c r="I105" s="225"/>
      <c r="J105" s="225"/>
      <c r="K105" s="225"/>
      <c r="L105" s="225"/>
      <c r="M105" s="225"/>
      <c r="N105" s="225"/>
      <c r="O105" s="225"/>
    </row>
    <row r="106" spans="1:19" ht="7.5" customHeight="1" x14ac:dyDescent="0.2">
      <c r="A106" s="103"/>
      <c r="B106" s="103"/>
      <c r="C106" s="103"/>
      <c r="D106" s="103"/>
      <c r="E106" s="103"/>
      <c r="F106" s="103"/>
      <c r="G106" s="103"/>
      <c r="H106" s="103"/>
      <c r="I106" s="103"/>
      <c r="J106" s="103"/>
      <c r="K106" s="103"/>
      <c r="L106" s="103"/>
      <c r="M106" s="103"/>
      <c r="N106" s="103"/>
      <c r="O106" s="103"/>
    </row>
    <row r="107" spans="1:19" ht="41.25" customHeight="1" x14ac:dyDescent="0.2">
      <c r="A107" s="227" t="s">
        <v>283</v>
      </c>
      <c r="B107" s="225"/>
      <c r="C107" s="225"/>
      <c r="D107" s="225"/>
      <c r="E107" s="225"/>
      <c r="F107" s="225"/>
      <c r="G107" s="225"/>
      <c r="H107" s="225"/>
      <c r="I107" s="225"/>
      <c r="J107" s="225"/>
      <c r="K107" s="225"/>
      <c r="L107" s="225"/>
      <c r="M107" s="225"/>
      <c r="N107" s="225"/>
      <c r="O107" s="225"/>
    </row>
    <row r="108" spans="1:19" ht="7.5" customHeight="1" x14ac:dyDescent="0.2">
      <c r="A108" s="107"/>
      <c r="B108" s="103"/>
      <c r="C108" s="103"/>
      <c r="D108" s="103"/>
      <c r="E108" s="103"/>
      <c r="F108" s="103"/>
      <c r="G108" s="103"/>
      <c r="H108" s="103"/>
      <c r="I108" s="103"/>
      <c r="J108" s="103"/>
      <c r="K108" s="103"/>
      <c r="L108" s="103"/>
      <c r="M108" s="103"/>
      <c r="N108" s="103"/>
      <c r="O108" s="103"/>
      <c r="P108" s="75"/>
      <c r="Q108" s="77"/>
      <c r="R108" s="77"/>
      <c r="S108" s="77"/>
    </row>
    <row r="109" spans="1:19" ht="65.25" customHeight="1" x14ac:dyDescent="0.2">
      <c r="A109" s="225" t="s">
        <v>403</v>
      </c>
      <c r="B109" s="225"/>
      <c r="C109" s="225"/>
      <c r="D109" s="225"/>
      <c r="E109" s="225"/>
      <c r="F109" s="225"/>
      <c r="G109" s="225"/>
      <c r="H109" s="225"/>
      <c r="I109" s="225"/>
      <c r="J109" s="225"/>
      <c r="K109" s="225"/>
      <c r="L109" s="225"/>
      <c r="M109" s="225"/>
      <c r="N109" s="225"/>
      <c r="O109" s="225"/>
      <c r="P109" s="75"/>
      <c r="Q109" s="77"/>
      <c r="R109" s="77"/>
      <c r="S109" s="77"/>
    </row>
    <row r="110" spans="1:19" ht="7.5" customHeight="1" x14ac:dyDescent="0.2">
      <c r="A110" s="103"/>
      <c r="B110" s="103"/>
      <c r="C110" s="103"/>
      <c r="D110" s="103"/>
      <c r="E110" s="103"/>
      <c r="F110" s="103"/>
      <c r="G110" s="103"/>
      <c r="H110" s="103"/>
      <c r="I110" s="103"/>
      <c r="J110" s="103"/>
      <c r="K110" s="103"/>
      <c r="L110" s="103"/>
      <c r="M110" s="103"/>
      <c r="N110" s="103"/>
      <c r="O110" s="103"/>
      <c r="P110" s="75"/>
      <c r="Q110" s="77"/>
      <c r="R110" s="77"/>
      <c r="S110" s="77"/>
    </row>
    <row r="111" spans="1:19" ht="18" customHeight="1" x14ac:dyDescent="0.2">
      <c r="A111" s="224" t="s">
        <v>385</v>
      </c>
      <c r="B111" s="224"/>
      <c r="C111" s="224"/>
      <c r="D111" s="224"/>
      <c r="E111" s="224"/>
      <c r="F111" s="224"/>
      <c r="G111" s="224"/>
      <c r="H111" s="224"/>
      <c r="I111" s="224"/>
      <c r="J111" s="224"/>
      <c r="K111" s="224"/>
      <c r="L111" s="224"/>
      <c r="M111" s="224"/>
      <c r="N111" s="224"/>
      <c r="O111" s="224"/>
      <c r="P111" s="75"/>
      <c r="Q111" s="77"/>
      <c r="R111" s="77"/>
      <c r="S111" s="77"/>
    </row>
    <row r="112" spans="1:19" ht="18" customHeight="1" x14ac:dyDescent="0.2">
      <c r="A112" s="224" t="s">
        <v>386</v>
      </c>
      <c r="B112" s="242"/>
      <c r="C112" s="242"/>
      <c r="D112" s="242"/>
      <c r="E112" s="242"/>
      <c r="F112" s="242"/>
      <c r="G112" s="242"/>
      <c r="H112" s="242"/>
      <c r="I112" s="242"/>
      <c r="J112" s="242"/>
      <c r="K112" s="242"/>
      <c r="L112" s="242"/>
      <c r="M112" s="242"/>
      <c r="N112" s="242"/>
      <c r="O112" s="242"/>
      <c r="P112" s="75"/>
      <c r="Q112" s="77"/>
      <c r="R112" s="77"/>
      <c r="S112" s="77"/>
    </row>
    <row r="113" spans="1:19" ht="18" customHeight="1" x14ac:dyDescent="0.2">
      <c r="A113" s="224" t="s">
        <v>387</v>
      </c>
      <c r="B113" s="242"/>
      <c r="C113" s="242"/>
      <c r="D113" s="242"/>
      <c r="E113" s="242"/>
      <c r="F113" s="242"/>
      <c r="G113" s="242"/>
      <c r="H113" s="242"/>
      <c r="I113" s="242"/>
      <c r="J113" s="242"/>
      <c r="K113" s="242"/>
      <c r="L113" s="242"/>
      <c r="M113" s="242"/>
      <c r="N113" s="242"/>
      <c r="O113" s="242"/>
      <c r="P113" s="75"/>
      <c r="Q113" s="77"/>
      <c r="R113" s="77"/>
      <c r="S113" s="77"/>
    </row>
    <row r="114" spans="1:19" ht="7.5" customHeight="1" x14ac:dyDescent="0.2">
      <c r="A114" s="243"/>
      <c r="B114" s="225"/>
      <c r="C114" s="225"/>
      <c r="D114" s="225"/>
      <c r="E114" s="225"/>
      <c r="F114" s="225"/>
      <c r="G114" s="225"/>
      <c r="H114" s="225"/>
      <c r="I114" s="225"/>
      <c r="J114" s="225"/>
      <c r="K114" s="225"/>
      <c r="L114" s="225"/>
      <c r="M114" s="225"/>
      <c r="N114" s="225"/>
      <c r="O114" s="225"/>
      <c r="P114" s="75"/>
      <c r="Q114" s="77"/>
      <c r="R114" s="77"/>
      <c r="S114" s="77"/>
    </row>
    <row r="115" spans="1:19" ht="38.25" customHeight="1" x14ac:dyDescent="0.2">
      <c r="A115" s="225" t="s">
        <v>408</v>
      </c>
      <c r="B115" s="225"/>
      <c r="C115" s="225"/>
      <c r="D115" s="225"/>
      <c r="E115" s="232"/>
      <c r="F115" s="232"/>
      <c r="G115" s="232"/>
      <c r="H115" s="232"/>
      <c r="I115" s="232"/>
      <c r="J115" s="232"/>
      <c r="K115" s="232"/>
      <c r="L115" s="232"/>
      <c r="M115" s="232"/>
      <c r="N115" s="232"/>
      <c r="O115" s="232"/>
      <c r="P115" s="75"/>
      <c r="Q115" s="77"/>
      <c r="R115" s="77"/>
      <c r="S115" s="77"/>
    </row>
    <row r="116" spans="1:19" ht="7.5" customHeight="1" x14ac:dyDescent="0.2">
      <c r="A116" s="103"/>
      <c r="B116" s="103"/>
      <c r="C116" s="103"/>
      <c r="D116" s="103"/>
      <c r="E116" s="104"/>
      <c r="F116" s="104"/>
      <c r="G116" s="104"/>
      <c r="H116" s="104"/>
      <c r="I116" s="104"/>
      <c r="J116" s="104"/>
      <c r="K116" s="104"/>
      <c r="L116" s="104"/>
      <c r="M116" s="104"/>
      <c r="N116" s="104"/>
      <c r="O116" s="104"/>
      <c r="P116" s="75"/>
      <c r="Q116" s="77"/>
      <c r="R116" s="77"/>
      <c r="S116" s="77"/>
    </row>
    <row r="117" spans="1:19" ht="42" customHeight="1" x14ac:dyDescent="0.2">
      <c r="A117" s="225" t="s">
        <v>307</v>
      </c>
      <c r="B117" s="225"/>
      <c r="C117" s="225"/>
      <c r="D117" s="225"/>
      <c r="E117" s="232"/>
      <c r="F117" s="232"/>
      <c r="G117" s="232"/>
      <c r="H117" s="232"/>
      <c r="I117" s="232"/>
      <c r="J117" s="232"/>
      <c r="K117" s="232"/>
      <c r="L117" s="232"/>
      <c r="M117" s="232"/>
      <c r="N117" s="232"/>
      <c r="O117" s="232"/>
      <c r="P117" s="75"/>
      <c r="Q117" s="77"/>
      <c r="R117" s="77"/>
      <c r="S117" s="77"/>
    </row>
    <row r="118" spans="1:19" ht="7.5" customHeight="1" x14ac:dyDescent="0.2">
      <c r="A118" s="110"/>
      <c r="B118" s="110"/>
      <c r="C118" s="110"/>
      <c r="D118" s="110"/>
      <c r="E118" s="111"/>
      <c r="F118" s="111"/>
      <c r="G118" s="111"/>
      <c r="H118" s="111"/>
      <c r="I118" s="111"/>
      <c r="J118" s="111"/>
      <c r="K118" s="111"/>
      <c r="L118" s="111"/>
      <c r="M118" s="111"/>
      <c r="N118" s="111"/>
      <c r="O118" s="111"/>
      <c r="P118" s="75"/>
      <c r="Q118" s="77"/>
      <c r="R118" s="77"/>
      <c r="S118" s="77"/>
    </row>
    <row r="119" spans="1:19" ht="27.75" customHeight="1" x14ac:dyDescent="0.2">
      <c r="A119" s="225" t="s">
        <v>357</v>
      </c>
      <c r="B119" s="225"/>
      <c r="C119" s="225"/>
      <c r="D119" s="225"/>
      <c r="E119" s="232"/>
      <c r="F119" s="232"/>
      <c r="G119" s="232"/>
      <c r="H119" s="232"/>
      <c r="I119" s="232"/>
      <c r="J119" s="232"/>
      <c r="K119" s="232"/>
      <c r="L119" s="232"/>
      <c r="M119" s="232"/>
      <c r="N119" s="232"/>
      <c r="O119" s="232"/>
      <c r="P119" s="75"/>
      <c r="Q119" s="77"/>
      <c r="R119" s="77"/>
      <c r="S119" s="77"/>
    </row>
    <row r="120" spans="1:19" ht="12.75" hidden="1" customHeight="1" x14ac:dyDescent="0.25">
      <c r="A120" s="27"/>
      <c r="B120" s="27"/>
      <c r="C120" s="27"/>
      <c r="D120" s="27"/>
      <c r="E120" s="27"/>
      <c r="K120" s="27"/>
      <c r="L120" s="27"/>
      <c r="M120" s="27"/>
      <c r="N120" s="27"/>
      <c r="O120" s="27"/>
      <c r="P120" s="75"/>
      <c r="Q120" s="77"/>
      <c r="R120" s="77"/>
      <c r="S120" s="77"/>
    </row>
    <row r="121" spans="1:19" ht="12.75" hidden="1" customHeight="1" x14ac:dyDescent="0.2">
      <c r="A121" s="26"/>
      <c r="B121" s="26"/>
      <c r="C121" s="26"/>
      <c r="D121" s="100" t="s">
        <v>294</v>
      </c>
      <c r="E121" s="100" t="s">
        <v>295</v>
      </c>
      <c r="F121" s="100"/>
      <c r="I121" s="75"/>
      <c r="K121" s="26"/>
      <c r="L121" s="26"/>
      <c r="M121" s="26"/>
      <c r="N121" s="26"/>
      <c r="O121" s="26"/>
      <c r="P121" s="75"/>
      <c r="Q121" s="77"/>
      <c r="R121" s="77"/>
      <c r="S121" s="77"/>
    </row>
    <row r="122" spans="1:19" ht="12.75" hidden="1" customHeight="1" x14ac:dyDescent="0.2">
      <c r="A122" s="29" t="s">
        <v>7</v>
      </c>
      <c r="B122" s="29"/>
      <c r="C122" s="29"/>
      <c r="D122" s="26" t="s">
        <v>287</v>
      </c>
      <c r="E122" s="26" t="s">
        <v>287</v>
      </c>
      <c r="F122" s="29" t="s">
        <v>291</v>
      </c>
      <c r="G122" s="29" t="s">
        <v>292</v>
      </c>
      <c r="I122" s="75"/>
      <c r="K122" s="26"/>
      <c r="L122" s="26"/>
      <c r="M122" s="26"/>
      <c r="N122" s="26"/>
      <c r="O122" s="26"/>
      <c r="P122" s="75"/>
      <c r="Q122" s="77"/>
      <c r="R122" s="77"/>
      <c r="S122" s="77"/>
    </row>
    <row r="123" spans="1:19" ht="12.75" hidden="1" customHeight="1" x14ac:dyDescent="0.2">
      <c r="A123" s="73"/>
      <c r="B123" s="79"/>
      <c r="C123" s="79"/>
      <c r="D123" s="26"/>
      <c r="E123" s="26"/>
      <c r="F123" s="29"/>
      <c r="G123" s="29"/>
      <c r="I123" s="75"/>
      <c r="K123" s="26"/>
      <c r="L123" s="26"/>
      <c r="M123" s="26"/>
      <c r="N123" s="26"/>
      <c r="O123" s="26"/>
      <c r="P123" s="75"/>
      <c r="Q123" s="77"/>
      <c r="R123" s="77"/>
      <c r="S123" s="77"/>
    </row>
    <row r="124" spans="1:19" ht="12.75" hidden="1" customHeight="1" x14ac:dyDescent="0.2">
      <c r="A124" s="73" t="s">
        <v>311</v>
      </c>
      <c r="B124" s="79"/>
      <c r="C124" s="79" t="s">
        <v>23</v>
      </c>
      <c r="D124" s="26"/>
      <c r="E124" s="26"/>
      <c r="F124" s="29"/>
      <c r="G124" s="29"/>
      <c r="I124" s="75"/>
      <c r="K124" s="26"/>
      <c r="L124" s="26"/>
      <c r="M124" s="26"/>
      <c r="N124" s="26"/>
      <c r="O124" s="26"/>
      <c r="P124" s="75"/>
      <c r="Q124" s="77"/>
      <c r="R124" s="77"/>
      <c r="S124" s="77"/>
    </row>
    <row r="125" spans="1:19" ht="12.75" hidden="1" customHeight="1" x14ac:dyDescent="0.2">
      <c r="A125" s="73" t="s">
        <v>212</v>
      </c>
      <c r="B125" s="79"/>
      <c r="C125" s="79" t="s">
        <v>23</v>
      </c>
      <c r="D125" s="26"/>
      <c r="E125" s="26"/>
      <c r="I125" s="74"/>
      <c r="J125" s="75"/>
      <c r="K125" s="76"/>
      <c r="L125" s="76"/>
      <c r="M125" s="76"/>
      <c r="N125" s="77"/>
      <c r="P125" s="75"/>
      <c r="Q125" s="77"/>
      <c r="R125" s="77"/>
      <c r="S125" s="77"/>
    </row>
    <row r="126" spans="1:19" ht="12.75" hidden="1" customHeight="1" x14ac:dyDescent="0.2">
      <c r="A126" s="73" t="s">
        <v>11</v>
      </c>
      <c r="B126" s="79"/>
      <c r="C126" s="79" t="s">
        <v>24</v>
      </c>
      <c r="D126" s="26"/>
      <c r="E126" s="26"/>
      <c r="I126" s="77"/>
      <c r="J126" s="75"/>
      <c r="K126" s="76"/>
      <c r="L126" s="76"/>
      <c r="M126" s="76"/>
      <c r="N126" s="77"/>
      <c r="P126" s="75"/>
      <c r="Q126" s="77"/>
      <c r="R126" s="77"/>
      <c r="S126" s="77"/>
    </row>
    <row r="127" spans="1:19" ht="12.75" hidden="1" customHeight="1" x14ac:dyDescent="0.2">
      <c r="A127" s="78" t="s">
        <v>190</v>
      </c>
      <c r="B127" s="79"/>
      <c r="C127" s="79" t="s">
        <v>23</v>
      </c>
      <c r="I127" s="74"/>
      <c r="J127" s="75"/>
      <c r="K127" s="75"/>
      <c r="L127" s="75"/>
      <c r="M127" s="75"/>
      <c r="N127" s="77"/>
      <c r="P127" s="75"/>
      <c r="Q127" s="77"/>
      <c r="R127" s="77"/>
      <c r="S127" s="77"/>
    </row>
    <row r="128" spans="1:19" ht="12.75" hidden="1" customHeight="1" x14ac:dyDescent="0.2">
      <c r="A128" s="78" t="s">
        <v>191</v>
      </c>
      <c r="B128" s="79"/>
      <c r="C128" s="79" t="s">
        <v>23</v>
      </c>
      <c r="I128" s="74"/>
      <c r="J128" s="75"/>
      <c r="K128" s="75"/>
      <c r="L128" s="75"/>
      <c r="M128" s="75"/>
      <c r="N128" s="77"/>
      <c r="Q128" s="77"/>
      <c r="R128" s="77"/>
      <c r="S128" s="77"/>
    </row>
    <row r="129" spans="1:22" ht="12.75" hidden="1" customHeight="1" x14ac:dyDescent="0.2">
      <c r="A129" s="78" t="s">
        <v>195</v>
      </c>
      <c r="B129" s="79"/>
      <c r="C129" s="79" t="s">
        <v>108</v>
      </c>
      <c r="I129" s="74"/>
      <c r="J129" s="75"/>
      <c r="K129" s="75"/>
      <c r="L129" s="75"/>
      <c r="M129" s="75"/>
      <c r="N129" s="74"/>
      <c r="Q129" s="77"/>
      <c r="R129" s="77"/>
      <c r="S129" s="77"/>
    </row>
    <row r="130" spans="1:22" ht="12.75" hidden="1" customHeight="1" x14ac:dyDescent="0.2">
      <c r="A130" s="78" t="s">
        <v>192</v>
      </c>
      <c r="B130" s="79"/>
      <c r="C130" s="79" t="s">
        <v>108</v>
      </c>
      <c r="I130" s="74"/>
      <c r="J130" s="75"/>
      <c r="K130" s="75"/>
      <c r="L130" s="75"/>
      <c r="M130" s="75"/>
      <c r="N130" s="74"/>
      <c r="Q130" s="77"/>
      <c r="R130" s="77"/>
    </row>
    <row r="131" spans="1:22" ht="12.75" hidden="1" customHeight="1" x14ac:dyDescent="0.2">
      <c r="A131" s="78" t="s">
        <v>193</v>
      </c>
      <c r="B131" s="79"/>
      <c r="C131" s="79" t="s">
        <v>108</v>
      </c>
      <c r="I131" s="74"/>
      <c r="J131" s="75"/>
      <c r="K131" s="75"/>
      <c r="L131" s="75"/>
      <c r="M131" s="75"/>
      <c r="N131" s="74"/>
      <c r="Q131" s="77"/>
      <c r="R131" s="77"/>
    </row>
    <row r="132" spans="1:22" ht="12.75" hidden="1" customHeight="1" x14ac:dyDescent="0.2">
      <c r="A132" s="78" t="s">
        <v>358</v>
      </c>
      <c r="B132" s="79"/>
      <c r="C132" s="79" t="s">
        <v>108</v>
      </c>
      <c r="I132" s="74"/>
      <c r="J132" s="75"/>
      <c r="K132" s="75"/>
      <c r="L132" s="75"/>
      <c r="M132" s="75"/>
      <c r="N132" s="74"/>
      <c r="Q132" s="77"/>
      <c r="R132" s="77"/>
    </row>
    <row r="133" spans="1:22" ht="12.75" hidden="1" customHeight="1" x14ac:dyDescent="0.2">
      <c r="A133" s="78" t="s">
        <v>194</v>
      </c>
      <c r="B133" s="79"/>
      <c r="C133" s="79" t="s">
        <v>23</v>
      </c>
      <c r="I133" s="74"/>
      <c r="J133" s="75"/>
      <c r="K133" s="75"/>
      <c r="L133" s="75"/>
      <c r="M133" s="75"/>
      <c r="N133" s="74"/>
      <c r="Q133" s="77"/>
      <c r="R133" s="77"/>
    </row>
    <row r="134" spans="1:22" ht="12.75" hidden="1" customHeight="1" x14ac:dyDescent="0.2">
      <c r="A134" s="78" t="s">
        <v>359</v>
      </c>
      <c r="B134" s="79"/>
      <c r="C134" s="79" t="s">
        <v>23</v>
      </c>
      <c r="I134" s="74"/>
      <c r="J134" s="75"/>
      <c r="K134" s="75"/>
      <c r="L134" s="75"/>
      <c r="M134" s="75"/>
      <c r="N134" s="74"/>
      <c r="Q134" s="77"/>
      <c r="R134" s="77"/>
    </row>
    <row r="135" spans="1:22" ht="12.75" hidden="1" customHeight="1" x14ac:dyDescent="0.2">
      <c r="A135" s="73" t="s">
        <v>83</v>
      </c>
      <c r="B135" s="79"/>
      <c r="C135" s="79" t="s">
        <v>23</v>
      </c>
      <c r="I135" s="77"/>
      <c r="J135" s="75"/>
      <c r="K135" s="75"/>
      <c r="L135" s="75"/>
      <c r="M135" s="75"/>
      <c r="N135" s="74"/>
      <c r="Q135" s="77"/>
      <c r="R135" s="77"/>
      <c r="V135" s="23"/>
    </row>
    <row r="136" spans="1:22" ht="12.75" hidden="1" customHeight="1" x14ac:dyDescent="0.2">
      <c r="A136" s="73" t="s">
        <v>84</v>
      </c>
      <c r="B136" s="79"/>
      <c r="C136" s="79" t="s">
        <v>23</v>
      </c>
      <c r="I136" s="77"/>
      <c r="J136" s="75"/>
      <c r="K136" s="75"/>
      <c r="L136" s="75"/>
      <c r="M136" s="75"/>
      <c r="N136" s="74"/>
      <c r="Q136" s="77"/>
      <c r="R136" s="77"/>
      <c r="V136" s="23"/>
    </row>
    <row r="137" spans="1:22" ht="12.75" hidden="1" customHeight="1" x14ac:dyDescent="0.2">
      <c r="A137" s="73" t="s">
        <v>85</v>
      </c>
      <c r="B137" s="79"/>
      <c r="C137" s="79" t="s">
        <v>108</v>
      </c>
      <c r="I137" s="77"/>
      <c r="J137" s="75"/>
      <c r="K137" s="75"/>
      <c r="L137" s="75"/>
      <c r="M137" s="75"/>
      <c r="N137" s="74"/>
      <c r="Q137" s="77"/>
      <c r="R137" s="77"/>
      <c r="V137" s="23"/>
    </row>
    <row r="138" spans="1:22" ht="12.75" hidden="1" customHeight="1" x14ac:dyDescent="0.2">
      <c r="A138" s="73" t="s">
        <v>86</v>
      </c>
      <c r="B138" s="79"/>
      <c r="C138" s="79" t="s">
        <v>108</v>
      </c>
      <c r="I138" s="77"/>
      <c r="J138" s="75"/>
      <c r="K138" s="75"/>
      <c r="L138" s="75"/>
      <c r="M138" s="75"/>
      <c r="N138" s="74"/>
      <c r="Q138" s="77"/>
      <c r="R138" s="77"/>
      <c r="V138" s="23"/>
    </row>
    <row r="139" spans="1:22" ht="12.75" hidden="1" customHeight="1" x14ac:dyDescent="0.2">
      <c r="A139" s="79" t="s">
        <v>196</v>
      </c>
      <c r="B139" s="80">
        <v>5</v>
      </c>
      <c r="C139" s="79" t="s">
        <v>23</v>
      </c>
      <c r="I139" s="75"/>
      <c r="M139" s="76"/>
      <c r="N139" s="77"/>
      <c r="O139" s="75"/>
      <c r="Q139" s="77"/>
      <c r="R139" s="77"/>
      <c r="V139" s="23"/>
    </row>
    <row r="140" spans="1:22" ht="12.75" hidden="1" customHeight="1" x14ac:dyDescent="0.2">
      <c r="A140" s="79" t="s">
        <v>197</v>
      </c>
      <c r="B140" s="80">
        <v>5</v>
      </c>
      <c r="C140" s="79" t="s">
        <v>23</v>
      </c>
      <c r="I140" s="75"/>
      <c r="M140" s="76"/>
      <c r="N140" s="77"/>
      <c r="O140" s="75"/>
      <c r="Q140" s="77"/>
      <c r="R140" s="77"/>
      <c r="V140" s="23"/>
    </row>
    <row r="141" spans="1:22" ht="12.75" hidden="1" customHeight="1" x14ac:dyDescent="0.2">
      <c r="A141" s="79" t="s">
        <v>198</v>
      </c>
      <c r="B141" s="80">
        <v>5</v>
      </c>
      <c r="C141" s="79" t="s">
        <v>23</v>
      </c>
      <c r="I141" s="75"/>
      <c r="M141" s="76"/>
      <c r="N141" s="77"/>
      <c r="O141" s="75"/>
      <c r="Q141" s="77"/>
      <c r="R141" s="77"/>
      <c r="V141" s="23"/>
    </row>
    <row r="142" spans="1:22" ht="14.25" hidden="1" customHeight="1" x14ac:dyDescent="0.2">
      <c r="A142" s="79" t="s">
        <v>199</v>
      </c>
      <c r="B142" s="80">
        <v>5</v>
      </c>
      <c r="C142" s="79" t="s">
        <v>23</v>
      </c>
      <c r="I142" s="75"/>
      <c r="M142" s="76"/>
      <c r="N142" s="77"/>
      <c r="O142" s="75"/>
      <c r="Q142" s="77"/>
      <c r="R142" s="77"/>
      <c r="V142" s="23"/>
    </row>
    <row r="143" spans="1:22" ht="14.25" hidden="1" customHeight="1" x14ac:dyDescent="0.2">
      <c r="A143" s="79" t="s">
        <v>200</v>
      </c>
      <c r="B143" s="80">
        <v>5</v>
      </c>
      <c r="C143" s="79" t="s">
        <v>23</v>
      </c>
      <c r="I143" s="75"/>
      <c r="M143" s="76"/>
      <c r="N143" s="77"/>
      <c r="O143" s="75"/>
      <c r="Q143" s="77"/>
      <c r="R143" s="77"/>
      <c r="V143" s="23"/>
    </row>
    <row r="144" spans="1:22" ht="12.75" hidden="1" customHeight="1" x14ac:dyDescent="0.2">
      <c r="A144" s="79" t="s">
        <v>201</v>
      </c>
      <c r="B144" s="80">
        <v>5</v>
      </c>
      <c r="C144" s="79" t="s">
        <v>23</v>
      </c>
      <c r="I144" s="75"/>
      <c r="M144" s="76"/>
      <c r="N144" s="77"/>
      <c r="O144" s="75"/>
      <c r="Q144" s="77"/>
      <c r="R144" s="77"/>
      <c r="V144" s="23"/>
    </row>
    <row r="145" spans="1:41" ht="12.75" hidden="1" customHeight="1" x14ac:dyDescent="0.2">
      <c r="A145" s="79" t="s">
        <v>202</v>
      </c>
      <c r="B145" s="80">
        <v>5</v>
      </c>
      <c r="C145" s="79" t="s">
        <v>23</v>
      </c>
      <c r="I145" s="75"/>
      <c r="M145" s="76"/>
      <c r="N145" s="77"/>
      <c r="O145" s="75"/>
      <c r="Q145" s="77"/>
      <c r="R145" s="77"/>
      <c r="S145" s="23"/>
      <c r="T145" s="23"/>
      <c r="U145" s="23"/>
      <c r="V145" s="23"/>
      <c r="AM145" s="25"/>
      <c r="AN145" s="25"/>
      <c r="AO145" s="25"/>
    </row>
    <row r="146" spans="1:41" ht="12.75" hidden="1" customHeight="1" x14ac:dyDescent="0.2">
      <c r="A146" s="79" t="s">
        <v>203</v>
      </c>
      <c r="B146" s="80">
        <v>5</v>
      </c>
      <c r="C146" s="79" t="s">
        <v>23</v>
      </c>
      <c r="I146" s="75"/>
      <c r="M146" s="76"/>
      <c r="N146" s="77"/>
      <c r="O146" s="75"/>
      <c r="Q146" s="77"/>
      <c r="R146" s="77"/>
      <c r="S146" s="23"/>
      <c r="T146" s="23"/>
      <c r="U146" s="23"/>
      <c r="V146" s="23"/>
      <c r="AM146" s="25"/>
      <c r="AN146" s="25"/>
      <c r="AO146" s="25"/>
    </row>
    <row r="147" spans="1:41" ht="12.75" hidden="1" customHeight="1" x14ac:dyDescent="0.2">
      <c r="A147" s="79" t="s">
        <v>204</v>
      </c>
      <c r="B147" s="80">
        <v>5</v>
      </c>
      <c r="C147" s="79" t="s">
        <v>23</v>
      </c>
      <c r="I147" s="75"/>
      <c r="M147" s="76"/>
      <c r="N147" s="77"/>
      <c r="O147" s="75"/>
      <c r="Q147" s="77"/>
      <c r="R147" s="77"/>
      <c r="S147" s="23"/>
      <c r="T147" s="23"/>
      <c r="U147" s="23"/>
      <c r="V147" s="23"/>
      <c r="AM147" s="25"/>
      <c r="AN147" s="25"/>
      <c r="AO147" s="25"/>
    </row>
    <row r="148" spans="1:41" ht="12.75" hidden="1" customHeight="1" x14ac:dyDescent="0.2">
      <c r="A148" s="79" t="s">
        <v>205</v>
      </c>
      <c r="B148" s="80">
        <v>5</v>
      </c>
      <c r="C148" s="79" t="s">
        <v>23</v>
      </c>
      <c r="I148" s="75"/>
      <c r="M148" s="76"/>
      <c r="N148" s="77"/>
      <c r="O148" s="75"/>
      <c r="Q148" s="77"/>
      <c r="R148" s="77"/>
      <c r="S148" s="23"/>
      <c r="T148" s="23"/>
      <c r="U148" s="23"/>
      <c r="V148" s="23"/>
    </row>
    <row r="149" spans="1:41" ht="12.75" hidden="1" customHeight="1" x14ac:dyDescent="0.2">
      <c r="A149" s="79" t="s">
        <v>206</v>
      </c>
      <c r="B149" s="80">
        <v>5</v>
      </c>
      <c r="C149" s="79" t="s">
        <v>23</v>
      </c>
      <c r="I149" s="75"/>
      <c r="M149" s="76"/>
      <c r="N149" s="77"/>
      <c r="O149" s="75"/>
      <c r="Q149" s="77"/>
      <c r="R149" s="77"/>
      <c r="S149" s="23"/>
      <c r="T149" s="23"/>
      <c r="U149" s="23"/>
      <c r="V149" s="23"/>
    </row>
    <row r="150" spans="1:41" ht="12.75" hidden="1" customHeight="1" x14ac:dyDescent="0.2">
      <c r="A150" s="79" t="s">
        <v>207</v>
      </c>
      <c r="B150" s="80">
        <v>5</v>
      </c>
      <c r="C150" s="79" t="s">
        <v>23</v>
      </c>
      <c r="I150" s="75"/>
      <c r="M150" s="76"/>
      <c r="N150" s="77"/>
      <c r="O150" s="75"/>
      <c r="Q150" s="77"/>
      <c r="R150" s="77"/>
      <c r="S150" s="23"/>
      <c r="T150" s="23"/>
      <c r="U150" s="23"/>
      <c r="V150" s="23"/>
    </row>
    <row r="151" spans="1:41" ht="12.75" hidden="1" customHeight="1" x14ac:dyDescent="0.2">
      <c r="A151" s="79" t="s">
        <v>208</v>
      </c>
      <c r="B151" s="80">
        <v>5</v>
      </c>
      <c r="C151" s="79" t="s">
        <v>23</v>
      </c>
      <c r="I151" s="75"/>
      <c r="M151" s="76"/>
      <c r="N151" s="77"/>
      <c r="O151" s="75"/>
      <c r="Q151" s="77"/>
      <c r="R151" s="77"/>
      <c r="S151" s="23"/>
      <c r="T151" s="23"/>
      <c r="U151" s="23"/>
      <c r="V151" s="23"/>
    </row>
    <row r="152" spans="1:41" ht="12.75" hidden="1" customHeight="1" x14ac:dyDescent="0.2">
      <c r="A152" s="79" t="s">
        <v>209</v>
      </c>
      <c r="B152" s="80">
        <v>5</v>
      </c>
      <c r="C152" s="79" t="s">
        <v>23</v>
      </c>
      <c r="I152" s="75"/>
      <c r="M152" s="76"/>
      <c r="N152" s="77"/>
      <c r="O152" s="75"/>
      <c r="Q152" s="77"/>
      <c r="R152" s="77"/>
      <c r="S152" s="23"/>
      <c r="T152" s="23"/>
      <c r="U152" s="23"/>
      <c r="V152" s="23"/>
    </row>
    <row r="153" spans="1:41" ht="12.75" hidden="1" customHeight="1" x14ac:dyDescent="0.2">
      <c r="A153" s="79" t="s">
        <v>210</v>
      </c>
      <c r="B153" s="80">
        <v>5</v>
      </c>
      <c r="C153" s="79" t="s">
        <v>23</v>
      </c>
      <c r="I153" s="75"/>
      <c r="M153" s="76"/>
      <c r="N153" s="77"/>
      <c r="O153" s="75"/>
      <c r="Q153" s="77"/>
      <c r="R153" s="77"/>
      <c r="S153" s="77"/>
      <c r="T153" s="77"/>
      <c r="U153" s="23"/>
      <c r="V153" s="23"/>
    </row>
    <row r="154" spans="1:41" ht="12.75" hidden="1" customHeight="1" x14ac:dyDescent="0.2">
      <c r="A154" s="79" t="s">
        <v>211</v>
      </c>
      <c r="B154" s="80">
        <v>5</v>
      </c>
      <c r="C154" s="79" t="s">
        <v>23</v>
      </c>
      <c r="I154" s="75"/>
      <c r="M154" s="76"/>
      <c r="N154" s="77"/>
      <c r="O154" s="75"/>
      <c r="R154" s="26"/>
      <c r="S154" s="26"/>
      <c r="T154" s="26"/>
      <c r="U154" s="23"/>
      <c r="V154" s="23"/>
    </row>
    <row r="155" spans="1:41" ht="12.75" hidden="1" customHeight="1" x14ac:dyDescent="0.2">
      <c r="A155" s="79" t="s">
        <v>168</v>
      </c>
      <c r="B155" s="80">
        <v>50</v>
      </c>
      <c r="C155" s="79" t="s">
        <v>24</v>
      </c>
      <c r="I155" s="75"/>
      <c r="M155" s="76"/>
      <c r="N155" s="77"/>
      <c r="O155" s="75"/>
      <c r="R155" s="26"/>
      <c r="S155" s="26"/>
      <c r="T155" s="26"/>
      <c r="U155" s="23"/>
      <c r="V155" s="23"/>
    </row>
    <row r="156" spans="1:41" ht="12.75" hidden="1" customHeight="1" x14ac:dyDescent="0.2">
      <c r="A156" s="79" t="s">
        <v>233</v>
      </c>
      <c r="B156" s="80">
        <v>35</v>
      </c>
      <c r="C156" s="79" t="s">
        <v>108</v>
      </c>
      <c r="I156" s="75"/>
      <c r="M156" s="76"/>
      <c r="N156" s="77"/>
      <c r="O156" s="75"/>
      <c r="R156" s="26"/>
      <c r="S156" s="26"/>
      <c r="T156" s="26"/>
      <c r="U156" s="23"/>
      <c r="V156" s="23"/>
    </row>
    <row r="157" spans="1:41" ht="12.75" hidden="1" customHeight="1" x14ac:dyDescent="0.2">
      <c r="A157" s="79" t="s">
        <v>234</v>
      </c>
      <c r="B157" s="80">
        <v>35</v>
      </c>
      <c r="C157" s="79" t="s">
        <v>108</v>
      </c>
      <c r="I157" s="75"/>
      <c r="M157" s="75"/>
      <c r="N157" s="75"/>
      <c r="O157" s="75"/>
      <c r="R157" s="26"/>
      <c r="S157" s="26"/>
      <c r="T157" s="26"/>
      <c r="U157" s="23"/>
      <c r="V157" s="23"/>
    </row>
    <row r="158" spans="1:41" ht="12.75" hidden="1" customHeight="1" x14ac:dyDescent="0.2">
      <c r="A158" s="79" t="s">
        <v>235</v>
      </c>
      <c r="B158" s="80">
        <v>80</v>
      </c>
      <c r="C158" s="79" t="s">
        <v>108</v>
      </c>
      <c r="I158" s="75"/>
      <c r="M158" s="75"/>
      <c r="N158" s="75"/>
      <c r="O158" s="75"/>
      <c r="R158" s="26"/>
      <c r="S158" s="26"/>
      <c r="T158" s="26"/>
      <c r="U158" s="23"/>
      <c r="V158" s="23"/>
    </row>
    <row r="159" spans="1:41" ht="12.75" hidden="1" customHeight="1" x14ac:dyDescent="0.2">
      <c r="A159" s="79" t="s">
        <v>236</v>
      </c>
      <c r="B159" s="80">
        <v>80</v>
      </c>
      <c r="C159" s="79" t="s">
        <v>108</v>
      </c>
      <c r="I159" s="75"/>
      <c r="L159" s="56"/>
      <c r="M159" s="75"/>
      <c r="N159" s="75"/>
      <c r="O159" s="75"/>
      <c r="R159" s="26"/>
      <c r="S159" s="26"/>
      <c r="T159" s="26"/>
      <c r="U159" s="23"/>
      <c r="V159" s="23"/>
    </row>
    <row r="160" spans="1:41" ht="12.75" hidden="1" customHeight="1" x14ac:dyDescent="0.2">
      <c r="A160" s="79" t="s">
        <v>237</v>
      </c>
      <c r="B160" s="80">
        <v>35</v>
      </c>
      <c r="C160" s="79" t="s">
        <v>108</v>
      </c>
      <c r="I160" s="75"/>
      <c r="M160" s="75"/>
      <c r="N160" s="75"/>
      <c r="O160" s="75"/>
      <c r="R160" s="26"/>
      <c r="S160" s="26"/>
      <c r="T160" s="26"/>
      <c r="U160" s="23"/>
      <c r="V160" s="23"/>
    </row>
    <row r="161" spans="1:29" ht="12.75" hidden="1" customHeight="1" x14ac:dyDescent="0.2">
      <c r="A161" s="79" t="s">
        <v>238</v>
      </c>
      <c r="B161" s="80">
        <v>80</v>
      </c>
      <c r="C161" s="79" t="s">
        <v>108</v>
      </c>
      <c r="I161" s="75"/>
      <c r="M161" s="75"/>
      <c r="N161" s="75"/>
      <c r="O161" s="75"/>
      <c r="R161" s="26"/>
      <c r="S161" s="26"/>
      <c r="T161" s="26"/>
      <c r="U161" s="23"/>
      <c r="V161" s="23"/>
    </row>
    <row r="162" spans="1:29" ht="12.75" hidden="1" customHeight="1" x14ac:dyDescent="0.2">
      <c r="A162" s="79" t="s">
        <v>239</v>
      </c>
      <c r="B162" s="80">
        <v>80</v>
      </c>
      <c r="C162" s="79" t="s">
        <v>108</v>
      </c>
      <c r="I162" s="75"/>
      <c r="L162" s="56"/>
      <c r="M162" s="75"/>
      <c r="N162" s="75"/>
      <c r="O162" s="75"/>
      <c r="R162" s="26"/>
      <c r="S162" s="26"/>
      <c r="T162" s="26"/>
      <c r="U162" s="23"/>
      <c r="V162" s="23"/>
    </row>
    <row r="163" spans="1:29" ht="12.75" hidden="1" customHeight="1" x14ac:dyDescent="0.2">
      <c r="A163" s="79" t="s">
        <v>240</v>
      </c>
      <c r="B163" s="80">
        <v>80</v>
      </c>
      <c r="C163" s="79" t="s">
        <v>108</v>
      </c>
      <c r="D163" s="56"/>
      <c r="E163" s="56"/>
      <c r="F163" s="56"/>
      <c r="G163" s="56"/>
      <c r="I163" s="75"/>
      <c r="M163" s="75"/>
      <c r="N163" s="75"/>
      <c r="O163" s="75"/>
      <c r="R163" s="26"/>
      <c r="S163" s="26"/>
      <c r="T163" s="26"/>
      <c r="U163" s="23"/>
      <c r="V163" s="23"/>
    </row>
    <row r="164" spans="1:29" ht="12.75" hidden="1" customHeight="1" x14ac:dyDescent="0.2">
      <c r="A164" s="79" t="s">
        <v>241</v>
      </c>
      <c r="B164" s="80">
        <v>80</v>
      </c>
      <c r="C164" s="79" t="s">
        <v>108</v>
      </c>
      <c r="I164" s="75"/>
      <c r="M164" s="75"/>
      <c r="N164" s="75"/>
      <c r="O164" s="75"/>
      <c r="R164" s="26"/>
      <c r="S164" s="26"/>
      <c r="T164" s="26"/>
      <c r="U164" s="23"/>
      <c r="V164" s="23"/>
    </row>
    <row r="165" spans="1:29" ht="12.75" hidden="1" customHeight="1" x14ac:dyDescent="0.2">
      <c r="A165" s="79" t="s">
        <v>242</v>
      </c>
      <c r="B165" s="80">
        <v>80</v>
      </c>
      <c r="C165" s="79" t="s">
        <v>108</v>
      </c>
      <c r="H165" s="56"/>
      <c r="I165" s="75"/>
      <c r="J165" s="56"/>
      <c r="K165" s="56"/>
      <c r="L165" s="56"/>
      <c r="M165" s="75"/>
      <c r="N165" s="75"/>
      <c r="O165" s="75"/>
      <c r="R165" s="26"/>
      <c r="S165" s="26"/>
      <c r="T165" s="26"/>
      <c r="U165" s="23"/>
      <c r="V165" s="23"/>
    </row>
    <row r="166" spans="1:29" ht="12.75" hidden="1" customHeight="1" x14ac:dyDescent="0.2">
      <c r="A166" s="79" t="s">
        <v>243</v>
      </c>
      <c r="B166" s="80">
        <v>120</v>
      </c>
      <c r="C166" s="79" t="s">
        <v>108</v>
      </c>
      <c r="I166" s="75"/>
      <c r="M166" s="75"/>
      <c r="N166" s="75"/>
      <c r="O166" s="75"/>
      <c r="R166" s="26"/>
      <c r="S166" s="26"/>
      <c r="T166" s="26"/>
      <c r="U166" s="23"/>
      <c r="V166" s="23"/>
    </row>
    <row r="167" spans="1:29" ht="12.75" hidden="1" customHeight="1" x14ac:dyDescent="0.2">
      <c r="A167" s="79" t="s">
        <v>244</v>
      </c>
      <c r="B167" s="80">
        <v>120</v>
      </c>
      <c r="C167" s="79" t="s">
        <v>108</v>
      </c>
      <c r="I167" s="75"/>
      <c r="L167" s="56"/>
      <c r="M167" s="75"/>
      <c r="N167" s="75"/>
      <c r="O167" s="75"/>
      <c r="R167" s="26"/>
      <c r="S167" s="26"/>
      <c r="T167" s="26"/>
      <c r="U167" s="23"/>
      <c r="V167" s="23"/>
    </row>
    <row r="168" spans="1:29" ht="12.75" hidden="1" customHeight="1" x14ac:dyDescent="0.2">
      <c r="A168" s="79" t="s">
        <v>245</v>
      </c>
      <c r="B168" s="80">
        <v>140</v>
      </c>
      <c r="C168" s="79" t="s">
        <v>108</v>
      </c>
      <c r="I168" s="75"/>
      <c r="M168" s="75"/>
      <c r="N168" s="75"/>
      <c r="O168" s="75"/>
      <c r="R168" s="26"/>
      <c r="S168" s="26"/>
      <c r="T168" s="26"/>
      <c r="U168" s="23"/>
      <c r="V168" s="23"/>
    </row>
    <row r="169" spans="1:29" ht="12.75" hidden="1" customHeight="1" x14ac:dyDescent="0.2">
      <c r="A169" s="79" t="s">
        <v>246</v>
      </c>
      <c r="B169" s="80">
        <v>140</v>
      </c>
      <c r="C169" s="79" t="s">
        <v>108</v>
      </c>
      <c r="I169" s="75"/>
      <c r="L169" s="56"/>
      <c r="M169" s="75"/>
      <c r="N169" s="75"/>
      <c r="O169" s="75"/>
      <c r="R169" s="26"/>
      <c r="S169" s="26"/>
      <c r="T169" s="26"/>
      <c r="U169" s="23"/>
      <c r="V169" s="23"/>
    </row>
    <row r="170" spans="1:29" ht="12.75" hidden="1" customHeight="1" x14ac:dyDescent="0.2">
      <c r="A170" s="79" t="s">
        <v>247</v>
      </c>
      <c r="B170" s="80">
        <v>35</v>
      </c>
      <c r="C170" s="79" t="s">
        <v>108</v>
      </c>
      <c r="I170" s="75"/>
      <c r="M170" s="75"/>
      <c r="N170" s="75"/>
      <c r="O170" s="75"/>
      <c r="R170" s="26"/>
      <c r="S170" s="26"/>
      <c r="T170" s="26"/>
      <c r="U170" s="23"/>
      <c r="V170" s="23"/>
    </row>
    <row r="171" spans="1:29" ht="12.75" hidden="1" customHeight="1" x14ac:dyDescent="0.2">
      <c r="A171" s="79" t="s">
        <v>248</v>
      </c>
      <c r="B171" s="80">
        <v>80</v>
      </c>
      <c r="C171" s="79" t="s">
        <v>108</v>
      </c>
      <c r="I171" s="75"/>
      <c r="M171" s="75"/>
      <c r="N171" s="75"/>
      <c r="O171" s="75"/>
      <c r="R171" s="26"/>
      <c r="S171" s="26"/>
      <c r="T171" s="26"/>
      <c r="U171" s="23"/>
      <c r="V171" s="23"/>
    </row>
    <row r="172" spans="1:29" ht="12.75" hidden="1" customHeight="1" x14ac:dyDescent="0.2">
      <c r="A172" s="79" t="s">
        <v>249</v>
      </c>
      <c r="B172" s="80">
        <v>80</v>
      </c>
      <c r="C172" s="79" t="s">
        <v>108</v>
      </c>
      <c r="I172" s="75"/>
      <c r="M172" s="75"/>
      <c r="N172" s="75"/>
      <c r="O172" s="75"/>
      <c r="R172" s="26"/>
      <c r="S172" s="26"/>
      <c r="T172" s="26"/>
      <c r="U172" s="23"/>
      <c r="V172" s="23"/>
    </row>
    <row r="173" spans="1:29" ht="12.75" hidden="1" customHeight="1" x14ac:dyDescent="0.2">
      <c r="A173" s="79" t="s">
        <v>250</v>
      </c>
      <c r="B173" s="80">
        <v>80</v>
      </c>
      <c r="C173" s="79" t="s">
        <v>108</v>
      </c>
      <c r="I173" s="75"/>
      <c r="L173" s="56"/>
      <c r="M173" s="75"/>
      <c r="N173" s="75"/>
      <c r="O173" s="75"/>
      <c r="R173" s="26"/>
      <c r="S173" s="26"/>
      <c r="T173" s="26"/>
      <c r="U173" s="23"/>
      <c r="V173" s="23"/>
    </row>
    <row r="174" spans="1:29" ht="12.75" hidden="1" customHeight="1" x14ac:dyDescent="0.2">
      <c r="A174" s="79" t="s">
        <v>251</v>
      </c>
      <c r="B174" s="80">
        <v>120</v>
      </c>
      <c r="C174" s="79" t="s">
        <v>108</v>
      </c>
      <c r="I174" s="75"/>
      <c r="M174" s="75"/>
      <c r="N174" s="75"/>
      <c r="O174" s="75"/>
      <c r="S174" s="26"/>
      <c r="T174" s="26"/>
      <c r="U174" s="23"/>
      <c r="V174" s="23"/>
    </row>
    <row r="175" spans="1:29" ht="12.75" hidden="1" customHeight="1" x14ac:dyDescent="0.2">
      <c r="A175" s="79" t="s">
        <v>252</v>
      </c>
      <c r="B175" s="80">
        <v>120</v>
      </c>
      <c r="C175" s="79" t="s">
        <v>108</v>
      </c>
      <c r="I175" s="75"/>
      <c r="M175" s="75"/>
      <c r="N175" s="75"/>
      <c r="O175" s="75"/>
      <c r="S175" s="26"/>
      <c r="T175" s="26"/>
      <c r="U175" s="23"/>
      <c r="V175" s="23"/>
      <c r="AC175" s="22"/>
    </row>
    <row r="176" spans="1:29" ht="12.75" hidden="1" customHeight="1" x14ac:dyDescent="0.2">
      <c r="A176" s="79" t="s">
        <v>169</v>
      </c>
      <c r="B176" s="80">
        <v>90</v>
      </c>
      <c r="C176" s="79" t="s">
        <v>23</v>
      </c>
      <c r="I176" s="75"/>
      <c r="L176" s="56"/>
      <c r="M176" s="75"/>
      <c r="N176" s="75"/>
      <c r="O176" s="75"/>
      <c r="Q176" s="77"/>
      <c r="S176" s="23"/>
      <c r="T176" s="23"/>
      <c r="U176" s="23"/>
      <c r="V176" s="23"/>
      <c r="X176" s="22"/>
      <c r="Y176" s="22"/>
      <c r="Z176" s="22"/>
    </row>
    <row r="177" spans="1:41" ht="12.75" hidden="1" customHeight="1" x14ac:dyDescent="0.2">
      <c r="A177" s="79" t="s">
        <v>170</v>
      </c>
      <c r="B177" s="80">
        <v>90</v>
      </c>
      <c r="C177" s="79" t="s">
        <v>23</v>
      </c>
      <c r="I177" s="75"/>
      <c r="M177" s="75"/>
      <c r="N177" s="75"/>
      <c r="O177" s="75"/>
      <c r="Q177" s="77"/>
      <c r="R177" s="77"/>
      <c r="S177" s="23"/>
      <c r="W177" s="22"/>
      <c r="Z177" s="22"/>
      <c r="AE177" s="22"/>
      <c r="AG177" s="22"/>
      <c r="AH177" s="22"/>
      <c r="AO177" s="22"/>
    </row>
    <row r="178" spans="1:41" ht="12.75" hidden="1" customHeight="1" x14ac:dyDescent="0.2">
      <c r="A178" s="79" t="s">
        <v>171</v>
      </c>
      <c r="B178" s="80">
        <v>90</v>
      </c>
      <c r="C178" s="79" t="s">
        <v>23</v>
      </c>
      <c r="I178" s="75"/>
      <c r="L178" s="56"/>
      <c r="M178" s="75"/>
      <c r="N178" s="75"/>
      <c r="O178" s="75"/>
      <c r="Q178" s="77"/>
      <c r="R178" s="77"/>
      <c r="S178" s="23"/>
      <c r="AF178" s="31"/>
      <c r="AI178" s="31"/>
      <c r="AJ178" s="31"/>
      <c r="AK178" s="31"/>
      <c r="AL178" s="31"/>
      <c r="AM178" s="32"/>
    </row>
    <row r="179" spans="1:41" s="56" customFormat="1" ht="12.75" hidden="1" customHeight="1" x14ac:dyDescent="0.2">
      <c r="A179" s="79" t="s">
        <v>172</v>
      </c>
      <c r="B179" s="80">
        <v>120</v>
      </c>
      <c r="C179" s="79" t="s">
        <v>23</v>
      </c>
      <c r="D179" s="23"/>
      <c r="E179" s="23"/>
      <c r="F179" s="23"/>
      <c r="G179" s="23"/>
      <c r="H179" s="23"/>
      <c r="I179" s="75"/>
      <c r="J179" s="23"/>
      <c r="K179" s="23"/>
      <c r="L179" s="23"/>
      <c r="M179" s="75"/>
      <c r="N179" s="75"/>
      <c r="O179" s="75"/>
      <c r="P179" s="23"/>
      <c r="Q179" s="77"/>
      <c r="R179" s="77"/>
      <c r="S179" s="23"/>
      <c r="T179" s="55"/>
      <c r="U179" s="55"/>
      <c r="V179" s="55"/>
      <c r="AF179" s="70"/>
      <c r="AI179" s="70"/>
      <c r="AJ179" s="70"/>
      <c r="AK179" s="70"/>
      <c r="AL179" s="70"/>
      <c r="AM179" s="71"/>
    </row>
    <row r="180" spans="1:41" ht="12.75" hidden="1" customHeight="1" x14ac:dyDescent="0.2">
      <c r="A180" s="79" t="s">
        <v>173</v>
      </c>
      <c r="B180" s="80">
        <v>120</v>
      </c>
      <c r="C180" s="79" t="s">
        <v>23</v>
      </c>
      <c r="I180" s="75"/>
      <c r="M180" s="75"/>
      <c r="N180" s="75"/>
      <c r="O180" s="75"/>
      <c r="Q180" s="77"/>
      <c r="R180" s="77"/>
      <c r="S180" s="23"/>
      <c r="AF180" s="31"/>
      <c r="AI180" s="31"/>
      <c r="AJ180" s="31"/>
      <c r="AK180" s="31"/>
      <c r="AL180" s="31"/>
      <c r="AM180" s="32"/>
    </row>
    <row r="181" spans="1:41" ht="12.75" hidden="1" customHeight="1" x14ac:dyDescent="0.2">
      <c r="A181" s="79" t="s">
        <v>174</v>
      </c>
      <c r="B181" s="80">
        <v>70</v>
      </c>
      <c r="C181" s="79" t="s">
        <v>108</v>
      </c>
      <c r="I181" s="75"/>
      <c r="M181" s="75"/>
      <c r="N181" s="75"/>
      <c r="O181" s="75"/>
      <c r="Q181" s="77"/>
      <c r="R181" s="77"/>
      <c r="AF181" s="31"/>
      <c r="AI181" s="31"/>
      <c r="AJ181" s="31"/>
      <c r="AK181" s="31"/>
      <c r="AL181" s="31"/>
      <c r="AM181" s="32"/>
    </row>
    <row r="182" spans="1:41" ht="12.75" hidden="1" customHeight="1" x14ac:dyDescent="0.2">
      <c r="A182" s="79" t="s">
        <v>175</v>
      </c>
      <c r="B182" s="80">
        <v>70</v>
      </c>
      <c r="C182" s="79" t="s">
        <v>108</v>
      </c>
      <c r="I182" s="75"/>
      <c r="M182" s="75"/>
      <c r="N182" s="75"/>
      <c r="O182" s="75"/>
      <c r="Q182" s="77"/>
      <c r="R182" s="77"/>
      <c r="AF182" s="31"/>
      <c r="AI182" s="31"/>
      <c r="AJ182" s="31"/>
      <c r="AK182" s="31"/>
      <c r="AL182" s="31"/>
      <c r="AM182" s="32"/>
    </row>
    <row r="183" spans="1:41" ht="12.75" hidden="1" customHeight="1" x14ac:dyDescent="0.2">
      <c r="A183" s="79" t="s">
        <v>176</v>
      </c>
      <c r="B183" s="80">
        <v>70</v>
      </c>
      <c r="C183" s="79" t="s">
        <v>108</v>
      </c>
      <c r="I183" s="75"/>
      <c r="M183" s="75"/>
      <c r="N183" s="75"/>
      <c r="O183" s="75"/>
      <c r="Q183" s="77"/>
      <c r="R183" s="77"/>
      <c r="AF183" s="31"/>
      <c r="AI183" s="31"/>
      <c r="AJ183" s="31"/>
      <c r="AK183" s="31"/>
      <c r="AL183" s="31"/>
      <c r="AM183" s="32"/>
    </row>
    <row r="184" spans="1:41" ht="12.75" hidden="1" customHeight="1" x14ac:dyDescent="0.2">
      <c r="A184" s="79" t="s">
        <v>177</v>
      </c>
      <c r="B184" s="80">
        <v>85</v>
      </c>
      <c r="C184" s="79" t="s">
        <v>108</v>
      </c>
      <c r="I184" s="75"/>
      <c r="M184" s="75"/>
      <c r="N184" s="75"/>
      <c r="O184" s="75"/>
      <c r="Q184" s="77"/>
      <c r="R184" s="77"/>
      <c r="AF184" s="31"/>
      <c r="AI184" s="34"/>
      <c r="AJ184" s="26"/>
      <c r="AK184" s="26"/>
      <c r="AL184" s="26"/>
      <c r="AM184" s="26"/>
    </row>
    <row r="185" spans="1:41" ht="12.75" hidden="1" customHeight="1" x14ac:dyDescent="0.2">
      <c r="A185" s="79" t="s">
        <v>178</v>
      </c>
      <c r="B185" s="80">
        <v>165</v>
      </c>
      <c r="C185" s="79" t="s">
        <v>108</v>
      </c>
      <c r="I185" s="75"/>
      <c r="M185" s="75"/>
      <c r="N185" s="75"/>
      <c r="O185" s="75"/>
      <c r="Q185" s="77"/>
      <c r="R185" s="77"/>
      <c r="Y185" s="22"/>
      <c r="AF185" s="31"/>
      <c r="AI185" s="35"/>
    </row>
    <row r="186" spans="1:41" ht="12.75" hidden="1" customHeight="1" x14ac:dyDescent="0.2">
      <c r="A186" s="79" t="s">
        <v>179</v>
      </c>
      <c r="B186" s="80">
        <v>70</v>
      </c>
      <c r="C186" s="79" t="s">
        <v>108</v>
      </c>
      <c r="I186" s="75"/>
      <c r="M186" s="75"/>
      <c r="N186" s="75"/>
      <c r="O186" s="75"/>
      <c r="Q186" s="77"/>
      <c r="R186" s="77"/>
      <c r="U186" s="43"/>
      <c r="V186" s="43"/>
      <c r="W186" s="22"/>
      <c r="Y186" s="22"/>
      <c r="AF186" s="31"/>
      <c r="AI186" s="36"/>
    </row>
    <row r="187" spans="1:41" ht="12.75" hidden="1" customHeight="1" x14ac:dyDescent="0.2">
      <c r="A187" s="79" t="s">
        <v>180</v>
      </c>
      <c r="B187" s="80">
        <v>70</v>
      </c>
      <c r="C187" s="79" t="s">
        <v>108</v>
      </c>
      <c r="I187" s="75"/>
      <c r="M187" s="75"/>
      <c r="N187" s="75"/>
      <c r="O187" s="75"/>
      <c r="Q187" s="77"/>
      <c r="R187" s="77"/>
      <c r="U187" s="43"/>
      <c r="V187" s="43"/>
      <c r="W187" s="22"/>
      <c r="Y187" s="22"/>
      <c r="AF187" s="31"/>
    </row>
    <row r="188" spans="1:41" ht="12.75" hidden="1" customHeight="1" x14ac:dyDescent="0.2">
      <c r="A188" s="79" t="s">
        <v>181</v>
      </c>
      <c r="B188" s="80">
        <v>70</v>
      </c>
      <c r="C188" s="79" t="s">
        <v>108</v>
      </c>
      <c r="I188" s="75"/>
      <c r="M188" s="75"/>
      <c r="N188" s="75"/>
      <c r="O188" s="75"/>
      <c r="Q188" s="77"/>
      <c r="R188" s="77"/>
      <c r="U188" s="43"/>
      <c r="V188" s="43"/>
      <c r="W188" s="22"/>
      <c r="Y188" s="22"/>
      <c r="AF188" s="31"/>
    </row>
    <row r="189" spans="1:41" ht="12.75" hidden="1" customHeight="1" x14ac:dyDescent="0.2">
      <c r="A189" s="79" t="s">
        <v>182</v>
      </c>
      <c r="B189" s="80">
        <v>85</v>
      </c>
      <c r="C189" s="79" t="s">
        <v>108</v>
      </c>
      <c r="I189" s="75"/>
      <c r="M189" s="75"/>
      <c r="N189" s="75"/>
      <c r="O189" s="75"/>
      <c r="Q189" s="77"/>
      <c r="R189" s="77"/>
      <c r="U189" s="43"/>
      <c r="V189" s="43"/>
      <c r="W189" s="22"/>
      <c r="AF189" s="31"/>
    </row>
    <row r="190" spans="1:41" ht="12.75" hidden="1" customHeight="1" x14ac:dyDescent="0.2">
      <c r="A190" s="79" t="s">
        <v>183</v>
      </c>
      <c r="B190" s="80">
        <v>165</v>
      </c>
      <c r="C190" s="79" t="s">
        <v>108</v>
      </c>
      <c r="I190" s="75"/>
      <c r="M190" s="75"/>
      <c r="N190" s="75"/>
      <c r="O190" s="75"/>
      <c r="Q190" s="77"/>
      <c r="R190" s="77"/>
    </row>
    <row r="191" spans="1:41" ht="12.75" hidden="1" customHeight="1" x14ac:dyDescent="0.2">
      <c r="A191" s="79" t="s">
        <v>184</v>
      </c>
      <c r="B191" s="80">
        <v>70</v>
      </c>
      <c r="C191" s="79" t="s">
        <v>108</v>
      </c>
      <c r="I191" s="75"/>
      <c r="M191" s="75"/>
      <c r="N191" s="75"/>
      <c r="O191" s="75"/>
      <c r="Q191" s="77"/>
      <c r="R191" s="77"/>
      <c r="AF191" s="37"/>
    </row>
    <row r="192" spans="1:41" ht="12.75" hidden="1" customHeight="1" x14ac:dyDescent="0.2">
      <c r="A192" s="79" t="s">
        <v>185</v>
      </c>
      <c r="B192" s="80">
        <v>70</v>
      </c>
      <c r="C192" s="79" t="s">
        <v>108</v>
      </c>
      <c r="I192" s="75"/>
      <c r="M192" s="75"/>
      <c r="N192" s="75"/>
      <c r="O192" s="75"/>
      <c r="Q192" s="77"/>
      <c r="R192" s="77"/>
      <c r="AF192" s="37"/>
    </row>
    <row r="193" spans="1:35" ht="12.75" hidden="1" customHeight="1" x14ac:dyDescent="0.2">
      <c r="A193" s="79" t="s">
        <v>186</v>
      </c>
      <c r="B193" s="80">
        <v>70</v>
      </c>
      <c r="C193" s="79" t="s">
        <v>108</v>
      </c>
      <c r="I193" s="75"/>
      <c r="M193" s="75"/>
      <c r="N193" s="75"/>
      <c r="O193" s="75"/>
      <c r="Q193" s="77"/>
      <c r="R193" s="77"/>
      <c r="AF193" s="37"/>
    </row>
    <row r="194" spans="1:35" ht="12.75" hidden="1" customHeight="1" x14ac:dyDescent="0.2">
      <c r="A194" s="79" t="s">
        <v>187</v>
      </c>
      <c r="B194" s="80">
        <v>70</v>
      </c>
      <c r="C194" s="79" t="s">
        <v>108</v>
      </c>
      <c r="I194" s="75"/>
      <c r="M194" s="75"/>
      <c r="N194" s="75"/>
      <c r="O194" s="75"/>
      <c r="Q194" s="77"/>
      <c r="R194" s="77"/>
      <c r="AF194" s="37"/>
    </row>
    <row r="195" spans="1:35" ht="12.75" hidden="1" customHeight="1" x14ac:dyDescent="0.2">
      <c r="A195" s="79" t="s">
        <v>188</v>
      </c>
      <c r="B195" s="80">
        <v>70</v>
      </c>
      <c r="C195" s="79" t="s">
        <v>108</v>
      </c>
      <c r="I195" s="75"/>
      <c r="M195" s="75"/>
      <c r="N195" s="75"/>
      <c r="O195" s="75"/>
      <c r="Q195" s="77"/>
      <c r="R195" s="77"/>
      <c r="AF195" s="37"/>
    </row>
    <row r="196" spans="1:35" ht="12.75" hidden="1" customHeight="1" x14ac:dyDescent="0.2">
      <c r="A196" s="79" t="s">
        <v>189</v>
      </c>
      <c r="B196" s="80">
        <v>70</v>
      </c>
      <c r="C196" s="79" t="s">
        <v>108</v>
      </c>
      <c r="I196" s="75"/>
      <c r="M196" s="75"/>
      <c r="N196" s="75"/>
      <c r="O196" s="75"/>
      <c r="Q196" s="77"/>
      <c r="R196" s="77"/>
      <c r="AF196" s="37"/>
    </row>
    <row r="197" spans="1:35" ht="12.75" hidden="1" customHeight="1" x14ac:dyDescent="0.2">
      <c r="A197" s="79" t="s">
        <v>213</v>
      </c>
      <c r="B197" s="79">
        <v>35</v>
      </c>
      <c r="C197" s="79" t="s">
        <v>108</v>
      </c>
      <c r="I197" s="75"/>
      <c r="M197" s="75"/>
      <c r="N197" s="75"/>
      <c r="O197" s="75"/>
      <c r="Q197" s="77"/>
      <c r="R197" s="77"/>
      <c r="AF197" s="37"/>
    </row>
    <row r="198" spans="1:35" ht="14.25" hidden="1" customHeight="1" x14ac:dyDescent="0.2">
      <c r="A198" s="79" t="s">
        <v>214</v>
      </c>
      <c r="B198" s="79">
        <v>35</v>
      </c>
      <c r="C198" s="79" t="s">
        <v>108</v>
      </c>
      <c r="I198" s="75"/>
      <c r="M198" s="75"/>
      <c r="N198" s="75"/>
      <c r="O198" s="75"/>
      <c r="Q198" s="77"/>
      <c r="R198" s="77"/>
    </row>
    <row r="199" spans="1:35" ht="14.25" hidden="1" customHeight="1" x14ac:dyDescent="0.2">
      <c r="A199" s="79" t="s">
        <v>215</v>
      </c>
      <c r="B199" s="79">
        <v>80</v>
      </c>
      <c r="C199" s="79" t="s">
        <v>108</v>
      </c>
      <c r="I199" s="75"/>
      <c r="M199" s="75"/>
      <c r="N199" s="75"/>
      <c r="O199" s="75"/>
      <c r="Q199" s="77"/>
      <c r="R199" s="77"/>
    </row>
    <row r="200" spans="1:35" ht="12.75" hidden="1" customHeight="1" x14ac:dyDescent="0.2">
      <c r="A200" s="79" t="s">
        <v>216</v>
      </c>
      <c r="B200" s="79">
        <v>80</v>
      </c>
      <c r="C200" s="79" t="s">
        <v>108</v>
      </c>
      <c r="I200" s="75"/>
      <c r="M200" s="75"/>
      <c r="N200" s="75"/>
      <c r="O200" s="75"/>
      <c r="Q200" s="77"/>
      <c r="R200" s="77"/>
      <c r="AF200" s="37"/>
    </row>
    <row r="201" spans="1:35" ht="12.75" hidden="1" customHeight="1" x14ac:dyDescent="0.2">
      <c r="A201" s="79" t="s">
        <v>217</v>
      </c>
      <c r="B201" s="79">
        <v>35</v>
      </c>
      <c r="C201" s="79" t="s">
        <v>108</v>
      </c>
      <c r="I201" s="75"/>
      <c r="M201" s="75"/>
      <c r="N201" s="75"/>
      <c r="O201" s="75"/>
      <c r="Q201" s="77"/>
      <c r="R201" s="77"/>
      <c r="AF201" s="37"/>
    </row>
    <row r="202" spans="1:35" ht="12.75" hidden="1" customHeight="1" x14ac:dyDescent="0.2">
      <c r="A202" s="79" t="s">
        <v>218</v>
      </c>
      <c r="B202" s="79">
        <v>80</v>
      </c>
      <c r="C202" s="79" t="s">
        <v>108</v>
      </c>
      <c r="I202" s="75"/>
      <c r="M202" s="75"/>
      <c r="N202" s="75"/>
      <c r="O202" s="75"/>
      <c r="Q202" s="77"/>
      <c r="R202" s="77"/>
    </row>
    <row r="203" spans="1:35" ht="12.75" hidden="1" customHeight="1" x14ac:dyDescent="0.2">
      <c r="A203" s="79" t="s">
        <v>219</v>
      </c>
      <c r="B203" s="79">
        <v>80</v>
      </c>
      <c r="C203" s="79" t="s">
        <v>108</v>
      </c>
      <c r="I203" s="75"/>
      <c r="M203" s="75"/>
      <c r="N203" s="75"/>
      <c r="O203" s="75"/>
      <c r="Q203" s="77"/>
      <c r="R203" s="77"/>
    </row>
    <row r="204" spans="1:35" ht="12.75" hidden="1" customHeight="1" x14ac:dyDescent="0.2">
      <c r="A204" s="79" t="s">
        <v>220</v>
      </c>
      <c r="B204" s="79">
        <v>80</v>
      </c>
      <c r="C204" s="79" t="s">
        <v>108</v>
      </c>
      <c r="I204" s="75"/>
      <c r="M204" s="75"/>
      <c r="N204" s="75"/>
      <c r="O204" s="75"/>
      <c r="Q204" s="77"/>
      <c r="R204" s="77"/>
    </row>
    <row r="205" spans="1:35" ht="12.75" hidden="1" customHeight="1" x14ac:dyDescent="0.2">
      <c r="A205" s="79" t="s">
        <v>221</v>
      </c>
      <c r="B205" s="79">
        <v>80</v>
      </c>
      <c r="C205" s="79" t="s">
        <v>108</v>
      </c>
      <c r="I205" s="75"/>
      <c r="M205" s="75"/>
      <c r="N205" s="75"/>
      <c r="O205" s="75"/>
      <c r="Q205" s="77"/>
      <c r="R205" s="77"/>
    </row>
    <row r="206" spans="1:35" ht="12.75" hidden="1" customHeight="1" x14ac:dyDescent="0.2">
      <c r="A206" s="79" t="s">
        <v>222</v>
      </c>
      <c r="B206" s="79">
        <v>80</v>
      </c>
      <c r="C206" s="79" t="s">
        <v>108</v>
      </c>
      <c r="I206" s="75"/>
      <c r="M206" s="75"/>
      <c r="N206" s="75"/>
      <c r="O206" s="75"/>
      <c r="Q206" s="77"/>
      <c r="R206" s="77"/>
    </row>
    <row r="207" spans="1:35" ht="12.75" hidden="1" customHeight="1" x14ac:dyDescent="0.2">
      <c r="A207" s="79" t="s">
        <v>223</v>
      </c>
      <c r="B207" s="79">
        <v>120</v>
      </c>
      <c r="C207" s="79" t="s">
        <v>108</v>
      </c>
      <c r="I207" s="75"/>
      <c r="M207" s="75"/>
      <c r="N207" s="75"/>
      <c r="O207" s="75"/>
      <c r="Q207" s="77"/>
      <c r="R207" s="77"/>
    </row>
    <row r="208" spans="1:35" ht="12.75" hidden="1" customHeight="1" x14ac:dyDescent="0.2">
      <c r="A208" s="79" t="s">
        <v>224</v>
      </c>
      <c r="B208" s="79">
        <v>120</v>
      </c>
      <c r="C208" s="79" t="s">
        <v>108</v>
      </c>
      <c r="I208" s="75"/>
      <c r="M208" s="75"/>
      <c r="N208" s="75"/>
      <c r="O208" s="75"/>
      <c r="Q208" s="77"/>
      <c r="R208" s="77"/>
      <c r="AF208" s="22"/>
      <c r="AI208" s="22"/>
    </row>
    <row r="209" spans="1:35" ht="12.75" hidden="1" customHeight="1" x14ac:dyDescent="0.2">
      <c r="A209" s="79" t="s">
        <v>225</v>
      </c>
      <c r="B209" s="79">
        <v>140</v>
      </c>
      <c r="C209" s="79" t="s">
        <v>108</v>
      </c>
      <c r="I209" s="75"/>
      <c r="M209" s="75"/>
      <c r="N209" s="75"/>
      <c r="O209" s="75"/>
      <c r="Q209" s="77"/>
      <c r="R209" s="77"/>
      <c r="AF209" s="22"/>
      <c r="AI209" s="22"/>
    </row>
    <row r="210" spans="1:35" ht="12.75" hidden="1" customHeight="1" x14ac:dyDescent="0.2">
      <c r="A210" s="79" t="s">
        <v>226</v>
      </c>
      <c r="B210" s="79">
        <v>140</v>
      </c>
      <c r="C210" s="79" t="s">
        <v>108</v>
      </c>
      <c r="I210" s="75"/>
      <c r="M210" s="75"/>
      <c r="N210" s="75"/>
      <c r="O210" s="75"/>
      <c r="Q210" s="77"/>
      <c r="R210" s="77"/>
    </row>
    <row r="211" spans="1:35" ht="12.75" hidden="1" customHeight="1" x14ac:dyDescent="0.2">
      <c r="A211" s="79" t="s">
        <v>227</v>
      </c>
      <c r="B211" s="79">
        <v>35</v>
      </c>
      <c r="C211" s="79" t="s">
        <v>108</v>
      </c>
      <c r="I211" s="75"/>
      <c r="M211" s="75"/>
      <c r="N211" s="75"/>
      <c r="O211" s="75"/>
      <c r="Q211" s="77"/>
      <c r="R211" s="77"/>
    </row>
    <row r="212" spans="1:35" ht="12.75" hidden="1" customHeight="1" x14ac:dyDescent="0.2">
      <c r="A212" s="79" t="s">
        <v>228</v>
      </c>
      <c r="B212" s="79">
        <v>80</v>
      </c>
      <c r="C212" s="79" t="s">
        <v>108</v>
      </c>
      <c r="I212" s="75"/>
      <c r="M212" s="75"/>
      <c r="N212" s="75"/>
      <c r="O212" s="75"/>
      <c r="Q212" s="77"/>
      <c r="R212" s="77"/>
    </row>
    <row r="213" spans="1:35" ht="12.75" hidden="1" customHeight="1" x14ac:dyDescent="0.2">
      <c r="A213" s="79" t="s">
        <v>229</v>
      </c>
      <c r="B213" s="79">
        <v>80</v>
      </c>
      <c r="C213" s="79" t="s">
        <v>108</v>
      </c>
      <c r="I213" s="75"/>
      <c r="M213" s="75"/>
      <c r="N213" s="75"/>
      <c r="O213" s="75"/>
      <c r="Q213" s="77"/>
      <c r="R213" s="77"/>
    </row>
    <row r="214" spans="1:35" ht="12.75" hidden="1" customHeight="1" x14ac:dyDescent="0.2">
      <c r="A214" s="79" t="s">
        <v>230</v>
      </c>
      <c r="B214" s="79">
        <v>80</v>
      </c>
      <c r="C214" s="79" t="s">
        <v>108</v>
      </c>
      <c r="I214" s="75"/>
      <c r="M214" s="75"/>
      <c r="N214" s="75"/>
      <c r="O214" s="75"/>
      <c r="Q214" s="77"/>
      <c r="R214" s="77"/>
    </row>
    <row r="215" spans="1:35" ht="12.75" hidden="1" customHeight="1" x14ac:dyDescent="0.2">
      <c r="A215" s="79" t="s">
        <v>231</v>
      </c>
      <c r="B215" s="79">
        <v>120</v>
      </c>
      <c r="C215" s="79" t="s">
        <v>108</v>
      </c>
      <c r="I215" s="75"/>
      <c r="M215" s="75"/>
      <c r="N215" s="75"/>
      <c r="O215" s="75"/>
      <c r="Q215" s="77"/>
      <c r="R215" s="77"/>
    </row>
    <row r="216" spans="1:35" ht="12.75" hidden="1" customHeight="1" x14ac:dyDescent="0.2">
      <c r="A216" s="79" t="s">
        <v>232</v>
      </c>
      <c r="B216" s="79">
        <v>120</v>
      </c>
      <c r="C216" s="79" t="s">
        <v>108</v>
      </c>
      <c r="I216" s="75"/>
      <c r="M216" s="75"/>
      <c r="N216" s="75"/>
      <c r="O216" s="75"/>
      <c r="Q216" s="77"/>
      <c r="R216" s="77"/>
    </row>
    <row r="217" spans="1:35" ht="12.75" hidden="1" customHeight="1" x14ac:dyDescent="0.2">
      <c r="A217" s="79" t="s">
        <v>253</v>
      </c>
      <c r="B217" s="79">
        <v>0.12</v>
      </c>
      <c r="C217" s="79" t="s">
        <v>30</v>
      </c>
      <c r="I217" s="75"/>
      <c r="M217" s="75"/>
      <c r="N217" s="75"/>
      <c r="O217" s="75"/>
      <c r="Q217" s="77"/>
      <c r="R217" s="77"/>
    </row>
    <row r="218" spans="1:35" ht="12.75" hidden="1" customHeight="1" x14ac:dyDescent="0.2">
      <c r="A218" s="79" t="s">
        <v>254</v>
      </c>
      <c r="B218" s="79">
        <v>0.12</v>
      </c>
      <c r="C218" s="79" t="s">
        <v>30</v>
      </c>
      <c r="I218" s="75"/>
      <c r="M218" s="75"/>
      <c r="N218" s="75"/>
      <c r="O218" s="75"/>
      <c r="Q218" s="77"/>
      <c r="R218" s="77"/>
    </row>
    <row r="219" spans="1:35" ht="12.75" hidden="1" customHeight="1" x14ac:dyDescent="0.2">
      <c r="A219" s="79" t="s">
        <v>255</v>
      </c>
      <c r="B219" s="79">
        <v>0.12</v>
      </c>
      <c r="C219" s="79" t="s">
        <v>30</v>
      </c>
      <c r="I219" s="75"/>
      <c r="M219" s="75"/>
      <c r="N219" s="75"/>
      <c r="O219" s="75"/>
      <c r="Q219" s="77"/>
      <c r="R219" s="77"/>
    </row>
    <row r="220" spans="1:35" ht="12.75" hidden="1" customHeight="1" x14ac:dyDescent="0.2">
      <c r="A220" s="79" t="s">
        <v>256</v>
      </c>
      <c r="B220" s="79">
        <v>0.12</v>
      </c>
      <c r="C220" s="79" t="s">
        <v>30</v>
      </c>
      <c r="I220" s="75"/>
      <c r="M220" s="75"/>
      <c r="N220" s="75"/>
      <c r="O220" s="75"/>
      <c r="Q220" s="77"/>
      <c r="R220" s="77"/>
    </row>
    <row r="221" spans="1:35" ht="12.75" hidden="1" customHeight="1" x14ac:dyDescent="0.2">
      <c r="A221" s="79" t="s">
        <v>257</v>
      </c>
      <c r="B221" s="79">
        <v>0.12</v>
      </c>
      <c r="C221" s="79" t="s">
        <v>30</v>
      </c>
      <c r="I221" s="75"/>
      <c r="M221" s="75"/>
      <c r="N221" s="75"/>
      <c r="O221" s="75"/>
      <c r="Q221" s="77"/>
      <c r="R221" s="77"/>
    </row>
    <row r="222" spans="1:35" ht="12.75" hidden="1" customHeight="1" x14ac:dyDescent="0.2">
      <c r="A222" s="79" t="s">
        <v>258</v>
      </c>
      <c r="B222" s="79">
        <v>0.12</v>
      </c>
      <c r="C222" s="79" t="s">
        <v>30</v>
      </c>
      <c r="I222" s="75"/>
      <c r="M222" s="75"/>
      <c r="N222" s="75"/>
      <c r="O222" s="75"/>
      <c r="Q222" s="77"/>
      <c r="R222" s="77"/>
    </row>
    <row r="223" spans="1:35" ht="12.75" hidden="1" customHeight="1" x14ac:dyDescent="0.2">
      <c r="A223" s="79" t="s">
        <v>259</v>
      </c>
      <c r="B223" s="79">
        <v>0.12</v>
      </c>
      <c r="C223" s="79" t="s">
        <v>30</v>
      </c>
      <c r="I223" s="75"/>
      <c r="M223" s="75"/>
      <c r="N223" s="75"/>
      <c r="O223" s="75"/>
      <c r="Q223" s="77"/>
      <c r="R223" s="77"/>
    </row>
    <row r="224" spans="1:35" ht="12.75" hidden="1" customHeight="1" x14ac:dyDescent="0.2">
      <c r="A224" s="79" t="s">
        <v>260</v>
      </c>
      <c r="B224" s="79">
        <v>0.12</v>
      </c>
      <c r="C224" s="79" t="s">
        <v>30</v>
      </c>
      <c r="I224" s="75"/>
      <c r="M224" s="75"/>
      <c r="N224" s="75"/>
      <c r="O224" s="75"/>
      <c r="Q224" s="77"/>
      <c r="R224" s="77"/>
    </row>
    <row r="225" spans="1:18" ht="12.75" hidden="1" customHeight="1" x14ac:dyDescent="0.2">
      <c r="A225" s="79" t="s">
        <v>261</v>
      </c>
      <c r="B225" s="79">
        <v>0.12</v>
      </c>
      <c r="C225" s="79" t="s">
        <v>30</v>
      </c>
      <c r="I225" s="75"/>
      <c r="M225" s="75"/>
      <c r="N225" s="75"/>
      <c r="O225" s="75"/>
      <c r="Q225" s="77"/>
      <c r="R225" s="77"/>
    </row>
    <row r="226" spans="1:18" ht="12.75" hidden="1" customHeight="1" x14ac:dyDescent="0.2">
      <c r="A226" s="79" t="s">
        <v>262</v>
      </c>
      <c r="B226" s="79">
        <v>0.12</v>
      </c>
      <c r="C226" s="79" t="s">
        <v>30</v>
      </c>
      <c r="I226" s="75"/>
      <c r="M226" s="75"/>
      <c r="N226" s="75"/>
      <c r="O226" s="75"/>
      <c r="Q226" s="77"/>
      <c r="R226" s="77"/>
    </row>
    <row r="227" spans="1:18" ht="12.75" hidden="1" customHeight="1" x14ac:dyDescent="0.2">
      <c r="A227" s="79" t="s">
        <v>263</v>
      </c>
      <c r="B227" s="79">
        <v>0.12</v>
      </c>
      <c r="C227" s="79" t="s">
        <v>30</v>
      </c>
      <c r="I227" s="75"/>
      <c r="M227" s="75"/>
      <c r="N227" s="75"/>
      <c r="O227" s="75"/>
      <c r="Q227" s="77"/>
      <c r="R227" s="77"/>
    </row>
    <row r="228" spans="1:18" ht="12.75" hidden="1" customHeight="1" x14ac:dyDescent="0.2">
      <c r="A228" s="79" t="s">
        <v>264</v>
      </c>
      <c r="B228" s="79">
        <v>0.12</v>
      </c>
      <c r="C228" s="79" t="s">
        <v>30</v>
      </c>
      <c r="I228" s="75"/>
      <c r="L228" s="56"/>
      <c r="M228" s="75"/>
      <c r="N228" s="75"/>
      <c r="O228" s="75"/>
      <c r="Q228" s="77"/>
      <c r="R228" s="77"/>
    </row>
    <row r="229" spans="1:18" ht="12.75" hidden="1" customHeight="1" x14ac:dyDescent="0.2">
      <c r="A229" s="79" t="s">
        <v>265</v>
      </c>
      <c r="B229" s="79">
        <v>0.12</v>
      </c>
      <c r="C229" s="79" t="s">
        <v>30</v>
      </c>
      <c r="I229" s="75"/>
      <c r="M229" s="75"/>
      <c r="N229" s="75"/>
      <c r="O229" s="75"/>
      <c r="Q229" s="77"/>
      <c r="R229" s="77"/>
    </row>
    <row r="230" spans="1:18" ht="12.75" hidden="1" customHeight="1" x14ac:dyDescent="0.2">
      <c r="A230" s="79" t="s">
        <v>266</v>
      </c>
      <c r="B230" s="79">
        <v>0.12</v>
      </c>
      <c r="C230" s="79" t="s">
        <v>30</v>
      </c>
      <c r="I230" s="75"/>
      <c r="M230" s="75"/>
      <c r="N230" s="75"/>
      <c r="O230" s="75"/>
      <c r="Q230" s="77"/>
      <c r="R230" s="77"/>
    </row>
    <row r="231" spans="1:18" ht="12.75" hidden="1" customHeight="1" x14ac:dyDescent="0.2">
      <c r="A231" s="79" t="s">
        <v>267</v>
      </c>
      <c r="B231" s="79">
        <v>0.12</v>
      </c>
      <c r="C231" s="79" t="s">
        <v>30</v>
      </c>
      <c r="I231" s="75"/>
      <c r="M231" s="75"/>
      <c r="N231" s="75"/>
      <c r="O231" s="75"/>
      <c r="Q231" s="77"/>
      <c r="R231" s="77"/>
    </row>
    <row r="232" spans="1:18" ht="12.75" hidden="1" customHeight="1" x14ac:dyDescent="0.2">
      <c r="A232" s="79" t="s">
        <v>268</v>
      </c>
      <c r="B232" s="79">
        <v>0.12</v>
      </c>
      <c r="C232" s="79" t="s">
        <v>30</v>
      </c>
      <c r="I232" s="75"/>
      <c r="M232" s="75"/>
      <c r="N232" s="75"/>
      <c r="O232" s="75"/>
      <c r="Q232" s="77"/>
      <c r="R232" s="77"/>
    </row>
    <row r="233" spans="1:18" ht="12.75" hidden="1" customHeight="1" x14ac:dyDescent="0.2">
      <c r="A233" s="79" t="s">
        <v>269</v>
      </c>
      <c r="B233" s="79">
        <v>0.12</v>
      </c>
      <c r="C233" s="79" t="s">
        <v>30</v>
      </c>
      <c r="I233" s="75"/>
      <c r="M233" s="75"/>
      <c r="N233" s="75"/>
      <c r="O233" s="75"/>
      <c r="Q233" s="77"/>
      <c r="R233" s="77"/>
    </row>
    <row r="234" spans="1:18" ht="12.75" hidden="1" customHeight="1" x14ac:dyDescent="0.2">
      <c r="A234" s="79" t="s">
        <v>270</v>
      </c>
      <c r="B234" s="79">
        <v>0.12</v>
      </c>
      <c r="C234" s="79" t="s">
        <v>30</v>
      </c>
      <c r="I234" s="75"/>
      <c r="L234" s="56"/>
      <c r="M234" s="75"/>
      <c r="N234" s="75"/>
      <c r="O234" s="75"/>
      <c r="Q234" s="77"/>
      <c r="R234" s="77"/>
    </row>
    <row r="235" spans="1:18" ht="12.75" hidden="1" customHeight="1" x14ac:dyDescent="0.2">
      <c r="A235" s="79" t="s">
        <v>271</v>
      </c>
      <c r="B235" s="79">
        <v>0.12</v>
      </c>
      <c r="C235" s="79" t="s">
        <v>30</v>
      </c>
      <c r="I235" s="75"/>
      <c r="M235" s="75"/>
      <c r="N235" s="75"/>
      <c r="O235" s="75"/>
      <c r="Q235" s="77"/>
      <c r="R235" s="77"/>
    </row>
    <row r="236" spans="1:18" ht="12.75" hidden="1" customHeight="1" x14ac:dyDescent="0.2">
      <c r="A236" s="79" t="s">
        <v>272</v>
      </c>
      <c r="B236" s="79">
        <v>0.12</v>
      </c>
      <c r="C236" s="79" t="s">
        <v>30</v>
      </c>
      <c r="I236" s="75"/>
      <c r="M236" s="75"/>
      <c r="N236" s="75"/>
      <c r="O236" s="75"/>
      <c r="Q236" s="77"/>
      <c r="R236" s="77"/>
    </row>
    <row r="237" spans="1:18" ht="12.75" hidden="1" customHeight="1" x14ac:dyDescent="0.2">
      <c r="A237" s="79" t="s">
        <v>273</v>
      </c>
      <c r="B237" s="79">
        <v>0.12</v>
      </c>
      <c r="C237" s="79" t="s">
        <v>30</v>
      </c>
      <c r="I237" s="75"/>
      <c r="M237" s="75"/>
      <c r="N237" s="75"/>
      <c r="O237" s="75"/>
      <c r="Q237" s="77"/>
      <c r="R237" s="77"/>
    </row>
    <row r="238" spans="1:18" ht="12.75" hidden="1" customHeight="1" x14ac:dyDescent="0.2">
      <c r="A238" s="79" t="s">
        <v>274</v>
      </c>
      <c r="B238" s="79">
        <v>0.12</v>
      </c>
      <c r="C238" s="79" t="s">
        <v>30</v>
      </c>
      <c r="I238" s="75"/>
      <c r="M238" s="75"/>
      <c r="N238" s="75"/>
      <c r="O238" s="75"/>
      <c r="Q238" s="77"/>
      <c r="R238" s="77"/>
    </row>
    <row r="239" spans="1:18" ht="12.75" hidden="1" customHeight="1" x14ac:dyDescent="0.2">
      <c r="A239" s="79" t="s">
        <v>275</v>
      </c>
      <c r="B239" s="79">
        <v>0.12</v>
      </c>
      <c r="C239" s="79" t="s">
        <v>30</v>
      </c>
      <c r="I239" s="75"/>
      <c r="M239" s="75"/>
      <c r="N239" s="75"/>
      <c r="O239" s="75"/>
      <c r="Q239" s="77"/>
      <c r="R239" s="77"/>
    </row>
    <row r="240" spans="1:18" ht="12.75" hidden="1" customHeight="1" x14ac:dyDescent="0.2">
      <c r="A240" s="79" t="s">
        <v>276</v>
      </c>
      <c r="B240" s="79">
        <v>0.12</v>
      </c>
      <c r="C240" s="79" t="s">
        <v>30</v>
      </c>
      <c r="I240" s="75"/>
      <c r="M240" s="75"/>
      <c r="N240" s="75"/>
      <c r="O240" s="75"/>
      <c r="Q240" s="77"/>
      <c r="R240" s="77"/>
    </row>
    <row r="241" spans="1:18" ht="12.75" hidden="1" customHeight="1" x14ac:dyDescent="0.2">
      <c r="A241" s="79" t="s">
        <v>394</v>
      </c>
      <c r="B241" s="79">
        <v>90</v>
      </c>
      <c r="C241" s="79" t="s">
        <v>277</v>
      </c>
      <c r="D241" s="23">
        <v>1</v>
      </c>
      <c r="E241" s="23">
        <v>2</v>
      </c>
      <c r="F241" s="76">
        <v>50</v>
      </c>
      <c r="G241" s="23">
        <v>1000</v>
      </c>
      <c r="I241" s="75"/>
      <c r="M241" s="75"/>
      <c r="N241" s="75"/>
      <c r="Q241" s="77"/>
      <c r="R241" s="77"/>
    </row>
    <row r="242" spans="1:18" ht="12.75" hidden="1" customHeight="1" x14ac:dyDescent="0.2">
      <c r="A242" s="79" t="s">
        <v>395</v>
      </c>
      <c r="B242" s="79">
        <v>105</v>
      </c>
      <c r="C242" s="79" t="s">
        <v>277</v>
      </c>
      <c r="D242" s="23">
        <v>51</v>
      </c>
      <c r="E242" s="23">
        <v>102</v>
      </c>
      <c r="F242" s="76">
        <v>90</v>
      </c>
      <c r="G242" s="23">
        <v>1000</v>
      </c>
      <c r="I242" s="75"/>
      <c r="M242" s="75"/>
      <c r="N242" s="75"/>
      <c r="Q242" s="77"/>
      <c r="R242" s="77"/>
    </row>
    <row r="243" spans="1:18" ht="12.75" hidden="1" customHeight="1" x14ac:dyDescent="0.2">
      <c r="A243" s="79" t="s">
        <v>396</v>
      </c>
      <c r="B243" s="79">
        <v>105</v>
      </c>
      <c r="C243" s="79" t="s">
        <v>277</v>
      </c>
      <c r="D243" s="23">
        <v>91</v>
      </c>
      <c r="E243" s="23">
        <v>182</v>
      </c>
      <c r="F243" s="76">
        <v>150</v>
      </c>
      <c r="G243" s="23">
        <v>1000</v>
      </c>
      <c r="I243" s="75"/>
      <c r="M243" s="75"/>
      <c r="N243" s="75"/>
      <c r="Q243" s="77"/>
      <c r="R243" s="77"/>
    </row>
    <row r="244" spans="1:18" ht="12.75" hidden="1" customHeight="1" x14ac:dyDescent="0.2">
      <c r="A244" s="79" t="s">
        <v>397</v>
      </c>
      <c r="B244" s="79">
        <v>190</v>
      </c>
      <c r="C244" s="79" t="s">
        <v>277</v>
      </c>
      <c r="D244" s="23">
        <v>151</v>
      </c>
      <c r="E244" s="23">
        <v>302</v>
      </c>
      <c r="F244" s="76">
        <v>500</v>
      </c>
      <c r="G244" s="23">
        <v>1000</v>
      </c>
      <c r="I244" s="75"/>
      <c r="M244" s="75"/>
      <c r="N244" s="75"/>
      <c r="Q244" s="77"/>
      <c r="R244" s="77"/>
    </row>
    <row r="245" spans="1:18" ht="14.25" hidden="1" customHeight="1" x14ac:dyDescent="0.2">
      <c r="A245" s="79" t="s">
        <v>398</v>
      </c>
      <c r="B245" s="79">
        <v>90</v>
      </c>
      <c r="C245" s="79" t="s">
        <v>277</v>
      </c>
      <c r="D245" s="23">
        <v>1</v>
      </c>
      <c r="E245" s="23">
        <v>2</v>
      </c>
      <c r="F245" s="76">
        <v>50</v>
      </c>
      <c r="G245" s="23">
        <v>1000</v>
      </c>
      <c r="I245" s="75"/>
      <c r="M245" s="75"/>
      <c r="N245" s="75"/>
      <c r="Q245" s="77"/>
      <c r="R245" s="77"/>
    </row>
    <row r="246" spans="1:18" ht="14.25" hidden="1" customHeight="1" x14ac:dyDescent="0.2">
      <c r="A246" s="79" t="s">
        <v>399</v>
      </c>
      <c r="B246" s="79">
        <v>105</v>
      </c>
      <c r="C246" s="79" t="s">
        <v>277</v>
      </c>
      <c r="D246" s="23">
        <v>51</v>
      </c>
      <c r="E246" s="23">
        <v>102</v>
      </c>
      <c r="F246" s="76">
        <v>90</v>
      </c>
      <c r="G246" s="23">
        <v>1000</v>
      </c>
      <c r="I246" s="75"/>
      <c r="M246" s="75"/>
      <c r="N246" s="75"/>
      <c r="Q246" s="77"/>
      <c r="R246" s="77"/>
    </row>
    <row r="247" spans="1:18" ht="14.25" hidden="1" customHeight="1" x14ac:dyDescent="0.2">
      <c r="A247" s="79" t="s">
        <v>400</v>
      </c>
      <c r="B247" s="79">
        <v>105</v>
      </c>
      <c r="C247" s="79" t="s">
        <v>277</v>
      </c>
      <c r="D247" s="23">
        <v>91</v>
      </c>
      <c r="E247" s="23">
        <v>182</v>
      </c>
      <c r="F247" s="76">
        <v>150</v>
      </c>
      <c r="G247" s="23">
        <v>1000</v>
      </c>
      <c r="I247" s="75"/>
      <c r="M247" s="75"/>
      <c r="N247" s="75"/>
      <c r="Q247" s="77"/>
      <c r="R247" s="77"/>
    </row>
    <row r="248" spans="1:18" ht="14.25" hidden="1" customHeight="1" x14ac:dyDescent="0.2">
      <c r="A248" s="79" t="s">
        <v>401</v>
      </c>
      <c r="B248" s="79">
        <v>190</v>
      </c>
      <c r="C248" s="79" t="s">
        <v>277</v>
      </c>
      <c r="D248" s="23">
        <v>151</v>
      </c>
      <c r="E248" s="23">
        <v>302</v>
      </c>
      <c r="F248" s="76">
        <v>500</v>
      </c>
      <c r="G248" s="23">
        <v>1000</v>
      </c>
      <c r="I248" s="75"/>
      <c r="M248" s="75"/>
      <c r="N248" s="75"/>
      <c r="Q248" s="77"/>
      <c r="R248" s="77"/>
    </row>
    <row r="249" spans="1:18" ht="14.25" hidden="1" customHeight="1" x14ac:dyDescent="0.2">
      <c r="A249" s="79" t="s">
        <v>379</v>
      </c>
      <c r="B249" s="79">
        <v>7.5</v>
      </c>
      <c r="C249" s="79" t="s">
        <v>23</v>
      </c>
      <c r="D249" s="23">
        <v>1</v>
      </c>
      <c r="E249" s="23">
        <v>2</v>
      </c>
      <c r="F249" s="23">
        <v>10000</v>
      </c>
      <c r="G249" s="23">
        <v>10000</v>
      </c>
      <c r="I249" s="75"/>
      <c r="M249" s="75"/>
      <c r="N249" s="75"/>
      <c r="Q249" s="77"/>
      <c r="R249" s="77"/>
    </row>
    <row r="250" spans="1:18" ht="14.25" hidden="1" customHeight="1" x14ac:dyDescent="0.2">
      <c r="A250" s="79" t="s">
        <v>380</v>
      </c>
      <c r="B250" s="79">
        <v>7.5</v>
      </c>
      <c r="C250" s="79" t="s">
        <v>23</v>
      </c>
      <c r="D250" s="23">
        <v>1</v>
      </c>
      <c r="E250" s="23">
        <v>2</v>
      </c>
      <c r="F250" s="76">
        <v>10000</v>
      </c>
      <c r="G250" s="23">
        <v>10000</v>
      </c>
      <c r="I250" s="75"/>
      <c r="Q250" s="77"/>
      <c r="R250" s="77"/>
    </row>
    <row r="251" spans="1:18" ht="14.25" hidden="1" customHeight="1" x14ac:dyDescent="0.2">
      <c r="A251" s="79" t="s">
        <v>381</v>
      </c>
      <c r="B251" s="79">
        <v>45</v>
      </c>
      <c r="C251" s="79" t="s">
        <v>23</v>
      </c>
      <c r="D251" s="23">
        <v>1</v>
      </c>
      <c r="E251" s="23">
        <v>2</v>
      </c>
      <c r="F251" s="23">
        <v>200</v>
      </c>
      <c r="G251" s="26">
        <v>400</v>
      </c>
      <c r="I251" s="75"/>
      <c r="Q251" s="77"/>
      <c r="R251" s="77"/>
    </row>
    <row r="252" spans="1:18" ht="14.25" hidden="1" customHeight="1" x14ac:dyDescent="0.2">
      <c r="A252" s="79" t="s">
        <v>382</v>
      </c>
      <c r="B252" s="79">
        <v>7.5</v>
      </c>
      <c r="C252" s="79" t="s">
        <v>23</v>
      </c>
      <c r="D252" s="23">
        <v>1</v>
      </c>
      <c r="E252" s="23">
        <v>2</v>
      </c>
      <c r="F252" s="23">
        <v>10000</v>
      </c>
      <c r="G252" s="23">
        <v>10000</v>
      </c>
      <c r="I252" s="75"/>
      <c r="Q252" s="77"/>
      <c r="R252" s="77"/>
    </row>
    <row r="253" spans="1:18" ht="14.25" hidden="1" customHeight="1" x14ac:dyDescent="0.2">
      <c r="A253" s="79" t="s">
        <v>383</v>
      </c>
      <c r="B253" s="79">
        <v>7.5</v>
      </c>
      <c r="C253" s="79" t="s">
        <v>23</v>
      </c>
      <c r="D253" s="23">
        <v>1</v>
      </c>
      <c r="E253" s="23">
        <v>2</v>
      </c>
      <c r="F253" s="76">
        <v>10000</v>
      </c>
      <c r="G253" s="23">
        <v>10000</v>
      </c>
      <c r="I253" s="75"/>
      <c r="Q253" s="77"/>
      <c r="R253" s="77"/>
    </row>
    <row r="254" spans="1:18" ht="14.25" hidden="1" customHeight="1" x14ac:dyDescent="0.2">
      <c r="A254" s="79" t="s">
        <v>384</v>
      </c>
      <c r="B254" s="79">
        <v>45</v>
      </c>
      <c r="C254" s="79" t="s">
        <v>23</v>
      </c>
      <c r="D254" s="23">
        <v>1</v>
      </c>
      <c r="E254" s="23">
        <v>2</v>
      </c>
      <c r="F254" s="23">
        <v>200</v>
      </c>
      <c r="G254" s="26">
        <v>400</v>
      </c>
      <c r="I254" s="75"/>
      <c r="Q254" s="77"/>
      <c r="R254" s="77"/>
    </row>
    <row r="255" spans="1:18" ht="14.25" hidden="1" customHeight="1" x14ac:dyDescent="0.2">
      <c r="A255" s="79" t="s">
        <v>344</v>
      </c>
      <c r="B255" s="79">
        <v>6.5</v>
      </c>
      <c r="C255" s="79" t="s">
        <v>23</v>
      </c>
      <c r="E255" s="23">
        <v>20</v>
      </c>
      <c r="G255" s="26">
        <v>35</v>
      </c>
      <c r="I255" s="75"/>
      <c r="Q255" s="77"/>
      <c r="R255" s="77"/>
    </row>
    <row r="256" spans="1:18" ht="14.25" hidden="1" customHeight="1" x14ac:dyDescent="0.2">
      <c r="A256" s="79" t="s">
        <v>340</v>
      </c>
      <c r="B256" s="79">
        <v>6.5</v>
      </c>
      <c r="C256" s="79" t="s">
        <v>23</v>
      </c>
      <c r="E256" s="23">
        <v>17</v>
      </c>
      <c r="G256" s="23">
        <v>17</v>
      </c>
      <c r="I256" s="75"/>
      <c r="Q256" s="77"/>
      <c r="R256" s="77"/>
    </row>
    <row r="257" spans="1:18" ht="14.25" hidden="1" customHeight="1" x14ac:dyDescent="0.2">
      <c r="A257" s="79" t="s">
        <v>345</v>
      </c>
      <c r="B257" s="79">
        <v>6.5</v>
      </c>
      <c r="C257" s="79" t="s">
        <v>23</v>
      </c>
      <c r="E257" s="23">
        <v>25</v>
      </c>
      <c r="G257" s="23">
        <v>50</v>
      </c>
      <c r="I257" s="75"/>
      <c r="Q257" s="77"/>
      <c r="R257" s="77"/>
    </row>
    <row r="258" spans="1:18" ht="14.25" hidden="1" customHeight="1" x14ac:dyDescent="0.2">
      <c r="A258" s="79" t="s">
        <v>341</v>
      </c>
      <c r="B258" s="79">
        <v>6.5</v>
      </c>
      <c r="C258" s="79" t="s">
        <v>23</v>
      </c>
      <c r="E258" s="23">
        <v>25</v>
      </c>
      <c r="G258" s="23">
        <v>25</v>
      </c>
      <c r="I258" s="75"/>
      <c r="Q258" s="77"/>
      <c r="R258" s="77"/>
    </row>
    <row r="259" spans="1:18" ht="14.25" hidden="1" customHeight="1" x14ac:dyDescent="0.2">
      <c r="A259" s="79" t="s">
        <v>346</v>
      </c>
      <c r="B259" s="79">
        <v>6.5</v>
      </c>
      <c r="C259" s="79" t="s">
        <v>23</v>
      </c>
      <c r="E259" s="23">
        <v>25</v>
      </c>
      <c r="G259" s="23">
        <v>110</v>
      </c>
      <c r="I259" s="75"/>
      <c r="Q259" s="77"/>
      <c r="R259" s="77"/>
    </row>
    <row r="260" spans="1:18" ht="14.25" hidden="1" customHeight="1" x14ac:dyDescent="0.2">
      <c r="A260" s="79" t="s">
        <v>342</v>
      </c>
      <c r="B260" s="79">
        <v>6.5</v>
      </c>
      <c r="C260" s="79" t="s">
        <v>23</v>
      </c>
      <c r="E260" s="23">
        <v>25</v>
      </c>
      <c r="G260" s="23">
        <v>32</v>
      </c>
      <c r="I260" s="75"/>
      <c r="Q260" s="77"/>
      <c r="R260" s="77"/>
    </row>
    <row r="261" spans="1:18" ht="14.25" hidden="1" customHeight="1" x14ac:dyDescent="0.2">
      <c r="A261" s="79" t="s">
        <v>347</v>
      </c>
      <c r="B261" s="79">
        <v>6.5</v>
      </c>
      <c r="C261" s="79" t="s">
        <v>23</v>
      </c>
      <c r="E261" s="23">
        <v>60</v>
      </c>
      <c r="G261" s="23">
        <v>215</v>
      </c>
      <c r="I261" s="75"/>
      <c r="Q261" s="77"/>
      <c r="R261" s="77"/>
    </row>
    <row r="262" spans="1:18" ht="14.25" hidden="1" customHeight="1" x14ac:dyDescent="0.2">
      <c r="A262" s="79" t="s">
        <v>430</v>
      </c>
      <c r="B262" s="79">
        <v>9.5</v>
      </c>
      <c r="C262" s="79" t="s">
        <v>23</v>
      </c>
      <c r="E262" s="23">
        <v>60</v>
      </c>
      <c r="G262" s="23">
        <v>215</v>
      </c>
      <c r="I262" s="75"/>
      <c r="Q262" s="77"/>
      <c r="R262" s="77"/>
    </row>
    <row r="263" spans="1:18" ht="14.25" hidden="1" customHeight="1" x14ac:dyDescent="0.2">
      <c r="A263" s="79" t="s">
        <v>343</v>
      </c>
      <c r="B263" s="79">
        <v>6.5</v>
      </c>
      <c r="C263" s="79" t="s">
        <v>23</v>
      </c>
      <c r="E263" s="23">
        <v>59</v>
      </c>
      <c r="G263" s="23">
        <v>86</v>
      </c>
      <c r="I263" s="75"/>
      <c r="Q263" s="77"/>
      <c r="R263" s="77"/>
    </row>
    <row r="264" spans="1:18" ht="14.25" hidden="1" customHeight="1" x14ac:dyDescent="0.2">
      <c r="A264" s="79" t="s">
        <v>431</v>
      </c>
      <c r="B264" s="79">
        <v>9.5</v>
      </c>
      <c r="C264" s="79" t="s">
        <v>23</v>
      </c>
      <c r="E264" s="23">
        <v>59</v>
      </c>
      <c r="G264" s="23">
        <v>86</v>
      </c>
      <c r="I264" s="75"/>
      <c r="Q264" s="77"/>
      <c r="R264" s="77"/>
    </row>
    <row r="265" spans="1:18" ht="14.25" hidden="1" customHeight="1" x14ac:dyDescent="0.2">
      <c r="A265" s="79" t="s">
        <v>336</v>
      </c>
      <c r="B265" s="79">
        <v>6.5</v>
      </c>
      <c r="C265" s="79" t="s">
        <v>23</v>
      </c>
      <c r="E265" s="23">
        <v>20</v>
      </c>
      <c r="G265" s="26">
        <v>35</v>
      </c>
      <c r="I265" s="75"/>
      <c r="Q265" s="77"/>
      <c r="R265" s="77"/>
    </row>
    <row r="266" spans="1:18" ht="14.25" hidden="1" customHeight="1" x14ac:dyDescent="0.2">
      <c r="A266" s="79" t="s">
        <v>332</v>
      </c>
      <c r="B266" s="79">
        <v>6.5</v>
      </c>
      <c r="C266" s="79" t="s">
        <v>23</v>
      </c>
      <c r="E266" s="23">
        <v>17</v>
      </c>
      <c r="G266" s="23">
        <v>17</v>
      </c>
      <c r="I266" s="75"/>
      <c r="Q266" s="77"/>
      <c r="R266" s="77"/>
    </row>
    <row r="267" spans="1:18" ht="14.25" hidden="1" customHeight="1" x14ac:dyDescent="0.2">
      <c r="A267" s="79" t="s">
        <v>337</v>
      </c>
      <c r="B267" s="79">
        <v>6.5</v>
      </c>
      <c r="C267" s="79" t="s">
        <v>23</v>
      </c>
      <c r="E267" s="23">
        <v>25</v>
      </c>
      <c r="G267" s="23">
        <v>50</v>
      </c>
      <c r="I267" s="75"/>
      <c r="Q267" s="77"/>
      <c r="R267" s="77"/>
    </row>
    <row r="268" spans="1:18" ht="14.25" hidden="1" customHeight="1" x14ac:dyDescent="0.2">
      <c r="A268" s="79" t="s">
        <v>333</v>
      </c>
      <c r="B268" s="79">
        <v>6.5</v>
      </c>
      <c r="C268" s="79" t="s">
        <v>23</v>
      </c>
      <c r="E268" s="23">
        <v>25</v>
      </c>
      <c r="G268" s="23">
        <v>25</v>
      </c>
      <c r="I268" s="75"/>
      <c r="Q268" s="77"/>
      <c r="R268" s="77"/>
    </row>
    <row r="269" spans="1:18" ht="14.25" hidden="1" customHeight="1" x14ac:dyDescent="0.2">
      <c r="A269" s="79" t="s">
        <v>338</v>
      </c>
      <c r="B269" s="79">
        <v>6.5</v>
      </c>
      <c r="C269" s="79" t="s">
        <v>23</v>
      </c>
      <c r="E269" s="23">
        <v>25</v>
      </c>
      <c r="G269" s="23">
        <v>110</v>
      </c>
      <c r="I269" s="75"/>
      <c r="Q269" s="77"/>
      <c r="R269" s="77"/>
    </row>
    <row r="270" spans="1:18" ht="14.25" hidden="1" customHeight="1" x14ac:dyDescent="0.2">
      <c r="A270" s="79" t="s">
        <v>334</v>
      </c>
      <c r="B270" s="79">
        <v>6.5</v>
      </c>
      <c r="C270" s="79" t="s">
        <v>23</v>
      </c>
      <c r="E270" s="23">
        <v>25</v>
      </c>
      <c r="G270" s="23">
        <v>32</v>
      </c>
      <c r="I270" s="75"/>
      <c r="Q270" s="77"/>
      <c r="R270" s="77"/>
    </row>
    <row r="271" spans="1:18" ht="14.25" hidden="1" customHeight="1" x14ac:dyDescent="0.2">
      <c r="A271" s="79" t="s">
        <v>339</v>
      </c>
      <c r="B271" s="79">
        <v>6.5</v>
      </c>
      <c r="C271" s="79" t="s">
        <v>23</v>
      </c>
      <c r="E271" s="23">
        <v>60</v>
      </c>
      <c r="G271" s="23">
        <v>215</v>
      </c>
      <c r="I271" s="75"/>
      <c r="Q271" s="77"/>
      <c r="R271" s="77"/>
    </row>
    <row r="272" spans="1:18" ht="14.25" hidden="1" customHeight="1" x14ac:dyDescent="0.2">
      <c r="A272" s="79" t="s">
        <v>432</v>
      </c>
      <c r="B272" s="79">
        <v>9.5</v>
      </c>
      <c r="C272" s="79" t="s">
        <v>23</v>
      </c>
      <c r="E272" s="23">
        <v>60</v>
      </c>
      <c r="G272" s="23">
        <v>215</v>
      </c>
      <c r="I272" s="75"/>
      <c r="Q272" s="77"/>
      <c r="R272" s="77"/>
    </row>
    <row r="273" spans="1:18" ht="14.25" hidden="1" customHeight="1" x14ac:dyDescent="0.2">
      <c r="A273" s="79" t="s">
        <v>335</v>
      </c>
      <c r="B273" s="79">
        <v>6.5</v>
      </c>
      <c r="C273" s="79" t="s">
        <v>23</v>
      </c>
      <c r="E273" s="23">
        <v>59</v>
      </c>
      <c r="G273" s="23">
        <v>86</v>
      </c>
      <c r="I273" s="75"/>
      <c r="Q273" s="77"/>
      <c r="R273" s="77"/>
    </row>
    <row r="274" spans="1:18" ht="14.25" hidden="1" customHeight="1" x14ac:dyDescent="0.2">
      <c r="A274" s="79" t="s">
        <v>433</v>
      </c>
      <c r="B274" s="79">
        <v>9.5</v>
      </c>
      <c r="C274" s="79" t="s">
        <v>23</v>
      </c>
      <c r="E274" s="23">
        <v>59</v>
      </c>
      <c r="G274" s="23">
        <v>86</v>
      </c>
      <c r="I274" s="75"/>
      <c r="N274" s="26"/>
      <c r="Q274" s="77"/>
      <c r="R274" s="77"/>
    </row>
    <row r="275" spans="1:18" ht="14.25" hidden="1" customHeight="1" x14ac:dyDescent="0.2">
      <c r="A275" s="79" t="s">
        <v>375</v>
      </c>
      <c r="B275" s="79">
        <v>25</v>
      </c>
      <c r="C275" s="79" t="s">
        <v>23</v>
      </c>
      <c r="I275" s="75"/>
      <c r="N275" s="26"/>
      <c r="Q275" s="77"/>
      <c r="R275" s="77"/>
    </row>
    <row r="276" spans="1:18" ht="14.25" hidden="1" customHeight="1" x14ac:dyDescent="0.2">
      <c r="A276" s="79" t="s">
        <v>314</v>
      </c>
      <c r="B276" s="79">
        <v>20</v>
      </c>
      <c r="C276" s="79" t="s">
        <v>23</v>
      </c>
      <c r="I276" s="75"/>
      <c r="N276" s="26"/>
      <c r="Q276" s="77"/>
      <c r="R276" s="77"/>
    </row>
    <row r="277" spans="1:18" ht="14.25" hidden="1" customHeight="1" x14ac:dyDescent="0.2">
      <c r="A277" s="79" t="s">
        <v>376</v>
      </c>
      <c r="B277" s="79">
        <v>25</v>
      </c>
      <c r="C277" s="79" t="s">
        <v>23</v>
      </c>
      <c r="I277" s="75"/>
      <c r="N277" s="26"/>
      <c r="Q277" s="77"/>
      <c r="R277" s="77"/>
    </row>
    <row r="278" spans="1:18" ht="14.25" hidden="1" customHeight="1" x14ac:dyDescent="0.2">
      <c r="A278" s="79" t="s">
        <v>315</v>
      </c>
      <c r="B278" s="79">
        <v>25</v>
      </c>
      <c r="C278" s="79" t="s">
        <v>23</v>
      </c>
      <c r="I278" s="75"/>
      <c r="N278" s="26"/>
      <c r="Q278" s="77"/>
      <c r="R278" s="77"/>
    </row>
    <row r="279" spans="1:18" ht="14.25" hidden="1" customHeight="1" x14ac:dyDescent="0.2">
      <c r="A279" s="79"/>
      <c r="B279" s="79"/>
      <c r="C279" s="79"/>
      <c r="I279" s="75"/>
      <c r="N279" s="26"/>
      <c r="Q279" s="77"/>
      <c r="R279" s="77"/>
    </row>
    <row r="280" spans="1:18" ht="14.25" hidden="1" customHeight="1" x14ac:dyDescent="0.2">
      <c r="I280" s="75"/>
      <c r="N280" s="26"/>
      <c r="Q280" s="77"/>
      <c r="R280" s="77"/>
    </row>
    <row r="281" spans="1:18" ht="14.25" hidden="1" customHeight="1" x14ac:dyDescent="0.2">
      <c r="I281" s="75"/>
      <c r="N281" s="26"/>
      <c r="Q281" s="77"/>
      <c r="R281" s="77"/>
    </row>
    <row r="282" spans="1:18" ht="14.25" hidden="1" customHeight="1" x14ac:dyDescent="0.2">
      <c r="I282" s="75"/>
      <c r="Q282" s="77"/>
      <c r="R282" s="77"/>
    </row>
    <row r="283" spans="1:18" ht="14.25" hidden="1" customHeight="1" x14ac:dyDescent="0.2">
      <c r="I283" s="75"/>
      <c r="M283" s="26"/>
      <c r="Q283" s="77"/>
      <c r="R283" s="77"/>
    </row>
    <row r="284" spans="1:18" ht="14.25" hidden="1" customHeight="1" x14ac:dyDescent="0.2">
      <c r="I284" s="75"/>
      <c r="M284" s="26"/>
      <c r="Q284" s="77"/>
      <c r="R284" s="77"/>
    </row>
    <row r="285" spans="1:18" ht="14.25" hidden="1" customHeight="1" x14ac:dyDescent="0.2">
      <c r="I285" s="75"/>
      <c r="M285" s="26"/>
      <c r="Q285" s="77"/>
      <c r="R285" s="77"/>
    </row>
    <row r="286" spans="1:18" ht="14.25" hidden="1" customHeight="1" x14ac:dyDescent="0.2">
      <c r="I286" s="75"/>
      <c r="M286" s="26"/>
      <c r="Q286" s="77"/>
      <c r="R286" s="77"/>
    </row>
    <row r="287" spans="1:18" ht="14.25" hidden="1" customHeight="1" x14ac:dyDescent="0.2">
      <c r="I287" s="75"/>
      <c r="M287" s="26"/>
      <c r="Q287" s="77"/>
      <c r="R287" s="77"/>
    </row>
    <row r="288" spans="1:18" ht="14.25" hidden="1" customHeight="1" x14ac:dyDescent="0.2">
      <c r="I288" s="75"/>
      <c r="M288" s="26"/>
      <c r="Q288" s="77"/>
      <c r="R288" s="77"/>
    </row>
    <row r="289" spans="9:18" ht="14.25" hidden="1" customHeight="1" x14ac:dyDescent="0.2">
      <c r="I289" s="75"/>
      <c r="M289" s="26"/>
      <c r="Q289" s="77"/>
      <c r="R289" s="77"/>
    </row>
    <row r="290" spans="9:18" ht="14.25" hidden="1" customHeight="1" x14ac:dyDescent="0.2">
      <c r="Q290" s="77"/>
      <c r="R290" s="77"/>
    </row>
    <row r="291" spans="9:18" ht="14.25" hidden="1" customHeight="1" x14ac:dyDescent="0.2">
      <c r="Q291" s="77"/>
      <c r="R291" s="77"/>
    </row>
    <row r="292" spans="9:18" ht="14.25" hidden="1" customHeight="1" x14ac:dyDescent="0.2">
      <c r="Q292" s="77"/>
      <c r="R292" s="77"/>
    </row>
    <row r="293" spans="9:18" ht="14.25" hidden="1" customHeight="1" x14ac:dyDescent="0.2">
      <c r="Q293" s="77"/>
      <c r="R293" s="77"/>
    </row>
    <row r="294" spans="9:18" ht="14.25" hidden="1" customHeight="1" x14ac:dyDescent="0.2">
      <c r="Q294" s="77"/>
      <c r="R294" s="77"/>
    </row>
    <row r="295" spans="9:18" ht="14.25" hidden="1" customHeight="1" x14ac:dyDescent="0.2">
      <c r="Q295" s="77"/>
      <c r="R295" s="77"/>
    </row>
    <row r="296" spans="9:18" ht="14.25" hidden="1" customHeight="1" x14ac:dyDescent="0.2">
      <c r="Q296" s="77"/>
      <c r="R296" s="77"/>
    </row>
    <row r="297" spans="9:18" ht="14.25" hidden="1" customHeight="1" x14ac:dyDescent="0.2">
      <c r="Q297" s="77"/>
      <c r="R297" s="77"/>
    </row>
    <row r="298" spans="9:18" ht="14.25" hidden="1" customHeight="1" x14ac:dyDescent="0.2">
      <c r="Q298" s="77"/>
      <c r="R298" s="77"/>
    </row>
    <row r="299" spans="9:18" ht="14.25" hidden="1" customHeight="1" x14ac:dyDescent="0.2">
      <c r="Q299" s="77"/>
      <c r="R299" s="77"/>
    </row>
    <row r="300" spans="9:18" ht="14.25" hidden="1" customHeight="1" x14ac:dyDescent="0.2">
      <c r="Q300" s="77"/>
      <c r="R300" s="77"/>
    </row>
    <row r="301" spans="9:18" ht="14.25" hidden="1" customHeight="1" x14ac:dyDescent="0.2">
      <c r="Q301" s="77"/>
      <c r="R301" s="77"/>
    </row>
    <row r="302" spans="9:18" ht="14.25" hidden="1" customHeight="1" x14ac:dyDescent="0.2">
      <c r="Q302" s="77"/>
      <c r="R302" s="77"/>
    </row>
    <row r="303" spans="9:18" ht="14.25" hidden="1" customHeight="1" x14ac:dyDescent="0.2">
      <c r="Q303" s="77"/>
      <c r="R303" s="77"/>
    </row>
    <row r="304" spans="9:18" ht="14.25" hidden="1" customHeight="1" x14ac:dyDescent="0.2">
      <c r="Q304" s="77"/>
      <c r="R304" s="77"/>
    </row>
    <row r="305" spans="9:18" ht="14.25" hidden="1" customHeight="1" x14ac:dyDescent="0.2">
      <c r="Q305" s="77"/>
      <c r="R305" s="77"/>
    </row>
    <row r="306" spans="9:18" ht="14.25" hidden="1" customHeight="1" x14ac:dyDescent="0.2">
      <c r="Q306" s="77"/>
      <c r="R306" s="77"/>
    </row>
    <row r="307" spans="9:18" ht="14.25" hidden="1" customHeight="1" x14ac:dyDescent="0.2">
      <c r="Q307" s="77"/>
      <c r="R307" s="77"/>
    </row>
    <row r="308" spans="9:18" ht="14.25" hidden="1" customHeight="1" x14ac:dyDescent="0.2">
      <c r="Q308" s="77"/>
      <c r="R308" s="77"/>
    </row>
    <row r="309" spans="9:18" ht="14.25" hidden="1" customHeight="1" x14ac:dyDescent="0.2">
      <c r="Q309" s="77"/>
      <c r="R309" s="77"/>
    </row>
    <row r="310" spans="9:18" ht="14.25" hidden="1" customHeight="1" x14ac:dyDescent="0.2">
      <c r="I310" s="75"/>
      <c r="Q310" s="77"/>
      <c r="R310" s="77"/>
    </row>
    <row r="311" spans="9:18" ht="14.25" hidden="1" customHeight="1" x14ac:dyDescent="0.2">
      <c r="I311" s="75"/>
      <c r="Q311" s="77"/>
      <c r="R311" s="77"/>
    </row>
    <row r="312" spans="9:18" ht="14.25" hidden="1" customHeight="1" x14ac:dyDescent="0.2">
      <c r="I312" s="75"/>
      <c r="Q312" s="77"/>
      <c r="R312" s="77"/>
    </row>
    <row r="313" spans="9:18" ht="14.25" hidden="1" customHeight="1" x14ac:dyDescent="0.2">
      <c r="I313" s="75"/>
      <c r="Q313" s="77"/>
      <c r="R313" s="77"/>
    </row>
    <row r="314" spans="9:18" ht="14.25" hidden="1" customHeight="1" x14ac:dyDescent="0.2">
      <c r="I314" s="75"/>
      <c r="Q314" s="77"/>
      <c r="R314" s="77"/>
    </row>
    <row r="315" spans="9:18" ht="14.25" hidden="1" customHeight="1" x14ac:dyDescent="0.2">
      <c r="I315" s="75"/>
      <c r="Q315" s="77"/>
      <c r="R315" s="77"/>
    </row>
    <row r="316" spans="9:18" ht="14.25" hidden="1" customHeight="1" x14ac:dyDescent="0.2">
      <c r="I316" s="75"/>
      <c r="Q316" s="77"/>
      <c r="R316" s="77"/>
    </row>
    <row r="317" spans="9:18" ht="14.25" hidden="1" customHeight="1" x14ac:dyDescent="0.2">
      <c r="I317" s="75"/>
      <c r="Q317" s="77"/>
      <c r="R317" s="77"/>
    </row>
    <row r="318" spans="9:18" ht="14.25" hidden="1" customHeight="1" x14ac:dyDescent="0.2">
      <c r="I318" s="75"/>
      <c r="Q318" s="77"/>
      <c r="R318" s="77"/>
    </row>
    <row r="319" spans="9:18" ht="14.25" hidden="1" customHeight="1" x14ac:dyDescent="0.2">
      <c r="I319" s="75"/>
      <c r="Q319" s="77"/>
      <c r="R319" s="77"/>
    </row>
    <row r="320" spans="9:18" ht="14.25" hidden="1" customHeight="1" x14ac:dyDescent="0.2">
      <c r="I320" s="75"/>
      <c r="Q320" s="77"/>
      <c r="R320" s="77"/>
    </row>
    <row r="321" spans="1:18" ht="14.25" hidden="1" customHeight="1" x14ac:dyDescent="0.2">
      <c r="I321" s="75"/>
      <c r="Q321" s="77"/>
      <c r="R321" s="77"/>
    </row>
    <row r="322" spans="1:18" ht="14.25" hidden="1" customHeight="1" x14ac:dyDescent="0.2">
      <c r="I322" s="75"/>
      <c r="Q322" s="77"/>
      <c r="R322" s="77"/>
    </row>
    <row r="323" spans="1:18" ht="14.25" hidden="1" customHeight="1" x14ac:dyDescent="0.2">
      <c r="I323" s="75"/>
      <c r="Q323" s="77"/>
      <c r="R323" s="77"/>
    </row>
    <row r="324" spans="1:18" ht="14.25" hidden="1" customHeight="1" x14ac:dyDescent="0.2">
      <c r="F324" s="76"/>
      <c r="I324" s="75"/>
      <c r="Q324" s="77"/>
      <c r="R324" s="77"/>
    </row>
    <row r="325" spans="1:18" ht="14.25" hidden="1" customHeight="1" x14ac:dyDescent="0.2">
      <c r="F325" s="76"/>
      <c r="I325" s="75"/>
      <c r="Q325" s="77"/>
      <c r="R325" s="77"/>
    </row>
    <row r="326" spans="1:18" ht="14.25" hidden="1" customHeight="1" x14ac:dyDescent="0.2">
      <c r="I326" s="75"/>
      <c r="Q326" s="77"/>
      <c r="R326" s="77"/>
    </row>
    <row r="327" spans="1:18" ht="14.25" hidden="1" customHeight="1" x14ac:dyDescent="0.2">
      <c r="I327" s="75"/>
      <c r="Q327" s="77"/>
    </row>
    <row r="328" spans="1:18" ht="14.25" hidden="1" customHeight="1" x14ac:dyDescent="0.2">
      <c r="I328" s="75"/>
      <c r="Q328" s="77"/>
    </row>
    <row r="329" spans="1:18" ht="14.25" hidden="1" customHeight="1" x14ac:dyDescent="0.2">
      <c r="A329" s="26"/>
      <c r="B329" s="26"/>
      <c r="C329" s="26"/>
      <c r="I329" s="75"/>
      <c r="Q329" s="77"/>
    </row>
    <row r="330" spans="1:18" ht="14.25" hidden="1" customHeight="1" x14ac:dyDescent="0.2">
      <c r="A330" s="76"/>
      <c r="B330" s="76"/>
      <c r="C330" s="76"/>
      <c r="F330" s="76"/>
      <c r="I330" s="75"/>
      <c r="Q330" s="77"/>
    </row>
    <row r="331" spans="1:18" ht="14.25" hidden="1" customHeight="1" x14ac:dyDescent="0.2">
      <c r="A331" s="76"/>
      <c r="B331" s="76"/>
      <c r="C331" s="76"/>
      <c r="F331" s="76"/>
      <c r="I331" s="75"/>
      <c r="Q331" s="77"/>
    </row>
    <row r="332" spans="1:18" ht="14.25" hidden="1" customHeight="1" x14ac:dyDescent="0.2">
      <c r="A332" s="76"/>
      <c r="B332" s="76"/>
      <c r="C332" s="76"/>
      <c r="F332" s="76"/>
      <c r="I332" s="75"/>
      <c r="Q332" s="77"/>
    </row>
    <row r="333" spans="1:18" ht="14.25" hidden="1" customHeight="1" x14ac:dyDescent="0.2">
      <c r="A333" s="76"/>
      <c r="B333" s="76"/>
      <c r="C333" s="76"/>
      <c r="F333" s="76"/>
      <c r="I333" s="75"/>
      <c r="Q333" s="77"/>
    </row>
    <row r="334" spans="1:18" ht="14.25" hidden="1" customHeight="1" x14ac:dyDescent="0.2">
      <c r="A334" s="76"/>
      <c r="B334" s="76"/>
      <c r="C334" s="76"/>
      <c r="F334" s="76"/>
      <c r="I334" s="75"/>
      <c r="Q334" s="77"/>
    </row>
    <row r="335" spans="1:18" ht="14.25" hidden="1" customHeight="1" x14ac:dyDescent="0.2">
      <c r="A335" s="76"/>
      <c r="B335" s="76"/>
      <c r="C335" s="76"/>
      <c r="F335" s="76"/>
      <c r="I335" s="75"/>
      <c r="Q335" s="77"/>
    </row>
    <row r="336" spans="1:18" ht="14.25" hidden="1" customHeight="1" x14ac:dyDescent="0.2">
      <c r="I336" s="75"/>
      <c r="Q336" s="77"/>
    </row>
    <row r="337" spans="9:17" ht="14.25" hidden="1" customHeight="1" x14ac:dyDescent="0.2">
      <c r="I337" s="75"/>
      <c r="Q337" s="77"/>
    </row>
    <row r="338" spans="9:17" ht="14.25" hidden="1" customHeight="1" x14ac:dyDescent="0.2">
      <c r="I338" s="75"/>
      <c r="Q338" s="77"/>
    </row>
    <row r="339" spans="9:17" ht="14.25" hidden="1" customHeight="1" x14ac:dyDescent="0.2">
      <c r="I339" s="75"/>
      <c r="Q339" s="77"/>
    </row>
    <row r="340" spans="9:17" ht="14.25" hidden="1" customHeight="1" x14ac:dyDescent="0.2">
      <c r="I340" s="75"/>
      <c r="Q340" s="77"/>
    </row>
    <row r="341" spans="9:17" ht="14.25" hidden="1" customHeight="1" x14ac:dyDescent="0.2">
      <c r="I341" s="75"/>
      <c r="Q341" s="77"/>
    </row>
    <row r="342" spans="9:17" ht="14.25" hidden="1" customHeight="1" x14ac:dyDescent="0.2">
      <c r="I342" s="75"/>
      <c r="Q342" s="77"/>
    </row>
    <row r="343" spans="9:17" ht="14.25" hidden="1" customHeight="1" x14ac:dyDescent="0.2">
      <c r="I343" s="75"/>
      <c r="Q343" s="77"/>
    </row>
    <row r="344" spans="9:17" ht="14.25" hidden="1" customHeight="1" x14ac:dyDescent="0.2">
      <c r="I344" s="75"/>
      <c r="Q344" s="77"/>
    </row>
    <row r="345" spans="9:17" ht="14.25" hidden="1" customHeight="1" x14ac:dyDescent="0.2">
      <c r="I345" s="75"/>
      <c r="Q345" s="77"/>
    </row>
    <row r="346" spans="9:17" ht="14.25" hidden="1" customHeight="1" x14ac:dyDescent="0.2">
      <c r="I346" s="75"/>
      <c r="Q346" s="77"/>
    </row>
    <row r="347" spans="9:17" ht="14.25" hidden="1" customHeight="1" x14ac:dyDescent="0.2">
      <c r="I347" s="75"/>
      <c r="Q347" s="77"/>
    </row>
    <row r="348" spans="9:17" ht="14.25" hidden="1" customHeight="1" x14ac:dyDescent="0.2">
      <c r="I348" s="75"/>
      <c r="Q348" s="77"/>
    </row>
    <row r="349" spans="9:17" ht="14.25" hidden="1" customHeight="1" x14ac:dyDescent="0.2">
      <c r="I349" s="75"/>
      <c r="Q349" s="77"/>
    </row>
    <row r="350" spans="9:17" ht="14.25" hidden="1" customHeight="1" x14ac:dyDescent="0.2">
      <c r="I350" s="75"/>
      <c r="Q350" s="77"/>
    </row>
    <row r="351" spans="9:17" ht="14.25" hidden="1" customHeight="1" x14ac:dyDescent="0.2">
      <c r="I351" s="75"/>
      <c r="Q351" s="77"/>
    </row>
    <row r="352" spans="9:17" ht="14.25" hidden="1" customHeight="1" x14ac:dyDescent="0.2">
      <c r="I352" s="75"/>
      <c r="Q352" s="77"/>
    </row>
    <row r="353" spans="9:17" ht="14.25" hidden="1" customHeight="1" x14ac:dyDescent="0.2">
      <c r="I353" s="75"/>
      <c r="Q353" s="77"/>
    </row>
    <row r="354" spans="9:17" ht="14.25" hidden="1" customHeight="1" x14ac:dyDescent="0.2">
      <c r="I354" s="75"/>
      <c r="Q354" s="77"/>
    </row>
    <row r="355" spans="9:17" ht="14.25" hidden="1" customHeight="1" x14ac:dyDescent="0.2">
      <c r="I355" s="75"/>
      <c r="Q355" s="77"/>
    </row>
    <row r="356" spans="9:17" ht="14.25" hidden="1" customHeight="1" x14ac:dyDescent="0.2">
      <c r="I356" s="75"/>
      <c r="Q356" s="77"/>
    </row>
    <row r="357" spans="9:17" ht="14.25" hidden="1" customHeight="1" x14ac:dyDescent="0.2">
      <c r="I357" s="75"/>
      <c r="Q357" s="77"/>
    </row>
    <row r="358" spans="9:17" ht="14.25" hidden="1" customHeight="1" x14ac:dyDescent="0.2">
      <c r="I358" s="75"/>
      <c r="Q358" s="77"/>
    </row>
    <row r="359" spans="9:17" ht="14.25" hidden="1" customHeight="1" x14ac:dyDescent="0.2">
      <c r="I359" s="75"/>
      <c r="Q359" s="77"/>
    </row>
    <row r="360" spans="9:17" ht="14.25" hidden="1" customHeight="1" x14ac:dyDescent="0.2">
      <c r="I360" s="75"/>
      <c r="Q360" s="77"/>
    </row>
    <row r="361" spans="9:17" ht="14.25" hidden="1" customHeight="1" x14ac:dyDescent="0.2">
      <c r="I361" s="75"/>
    </row>
    <row r="362" spans="9:17" ht="14.25" hidden="1" customHeight="1" x14ac:dyDescent="0.2">
      <c r="I362" s="75"/>
    </row>
    <row r="363" spans="9:17" ht="14.25" hidden="1" customHeight="1" x14ac:dyDescent="0.2">
      <c r="I363" s="75"/>
    </row>
    <row r="364" spans="9:17" ht="14.25" hidden="1" customHeight="1" x14ac:dyDescent="0.2">
      <c r="I364" s="75"/>
    </row>
    <row r="365" spans="9:17" ht="14.25" hidden="1" customHeight="1" x14ac:dyDescent="0.2">
      <c r="I365" s="75"/>
    </row>
    <row r="366" spans="9:17" ht="14.25" hidden="1" customHeight="1" x14ac:dyDescent="0.2">
      <c r="I366" s="75"/>
    </row>
    <row r="367" spans="9:17" ht="14.25" hidden="1" customHeight="1" x14ac:dyDescent="0.2">
      <c r="I367" s="75"/>
    </row>
    <row r="368" spans="9:17" ht="14.25" hidden="1" customHeight="1" x14ac:dyDescent="0.2">
      <c r="I368" s="75"/>
    </row>
    <row r="369" spans="9:9" ht="14.25" hidden="1" customHeight="1" x14ac:dyDescent="0.2">
      <c r="I369" s="75"/>
    </row>
    <row r="370" spans="9:9" ht="14.25" hidden="1" customHeight="1" x14ac:dyDescent="0.2">
      <c r="I370" s="75"/>
    </row>
    <row r="371" spans="9:9" ht="14.25" hidden="1" customHeight="1" x14ac:dyDescent="0.2">
      <c r="I371" s="75"/>
    </row>
    <row r="372" spans="9:9" ht="14.25" hidden="1" customHeight="1" x14ac:dyDescent="0.2">
      <c r="I372" s="75"/>
    </row>
    <row r="373" spans="9:9" ht="14.25" hidden="1" customHeight="1" x14ac:dyDescent="0.2">
      <c r="I373" s="75"/>
    </row>
    <row r="374" spans="9:9" ht="14.25" hidden="1" customHeight="1" x14ac:dyDescent="0.2">
      <c r="I374" s="75"/>
    </row>
    <row r="375" spans="9:9" ht="14.25" hidden="1" customHeight="1" x14ac:dyDescent="0.2">
      <c r="I375" s="75"/>
    </row>
    <row r="376" spans="9:9" ht="14.25" hidden="1" customHeight="1" x14ac:dyDescent="0.2">
      <c r="I376" s="75"/>
    </row>
    <row r="377" spans="9:9" ht="14.25" hidden="1" customHeight="1" x14ac:dyDescent="0.2">
      <c r="I377" s="75"/>
    </row>
    <row r="378" spans="9:9" ht="14.25" hidden="1" customHeight="1" x14ac:dyDescent="0.2">
      <c r="I378" s="75"/>
    </row>
    <row r="379" spans="9:9" ht="14.25" hidden="1" customHeight="1" x14ac:dyDescent="0.2">
      <c r="I379" s="75"/>
    </row>
    <row r="380" spans="9:9" ht="14.25" hidden="1" customHeight="1" x14ac:dyDescent="0.2">
      <c r="I380" s="75"/>
    </row>
    <row r="381" spans="9:9" ht="14.25" hidden="1" customHeight="1" x14ac:dyDescent="0.2">
      <c r="I381" s="75"/>
    </row>
    <row r="382" spans="9:9" ht="14.25" hidden="1" customHeight="1" x14ac:dyDescent="0.2">
      <c r="I382" s="75"/>
    </row>
    <row r="383" spans="9:9" ht="14.25" hidden="1" customHeight="1" x14ac:dyDescent="0.2">
      <c r="I383" s="75"/>
    </row>
    <row r="384" spans="9:9" ht="14.25" hidden="1" customHeight="1" x14ac:dyDescent="0.2">
      <c r="I384" s="75"/>
    </row>
    <row r="385" spans="9:9" ht="14.25" hidden="1" customHeight="1" x14ac:dyDescent="0.2">
      <c r="I385" s="75"/>
    </row>
    <row r="386" spans="9:9" ht="14.25" hidden="1" customHeight="1" x14ac:dyDescent="0.2">
      <c r="I386" s="75"/>
    </row>
    <row r="387" spans="9:9" ht="14.25" hidden="1" customHeight="1" x14ac:dyDescent="0.2">
      <c r="I387" s="75"/>
    </row>
    <row r="388" spans="9:9" ht="14.25" hidden="1" customHeight="1" x14ac:dyDescent="0.2">
      <c r="I388" s="75"/>
    </row>
    <row r="389" spans="9:9" ht="14.25" hidden="1" customHeight="1" x14ac:dyDescent="0.2">
      <c r="I389" s="75"/>
    </row>
    <row r="390" spans="9:9" ht="14.25" hidden="1" customHeight="1" x14ac:dyDescent="0.2">
      <c r="I390" s="75"/>
    </row>
    <row r="391" spans="9:9" ht="14.25" hidden="1" customHeight="1" x14ac:dyDescent="0.2">
      <c r="I391" s="75"/>
    </row>
    <row r="392" spans="9:9" ht="14.25" hidden="1" customHeight="1" x14ac:dyDescent="0.2">
      <c r="I392" s="75"/>
    </row>
    <row r="393" spans="9:9" ht="14.25" hidden="1" customHeight="1" x14ac:dyDescent="0.2">
      <c r="I393" s="75"/>
    </row>
    <row r="394" spans="9:9" ht="14.25" hidden="1" customHeight="1" x14ac:dyDescent="0.2">
      <c r="I394" s="75"/>
    </row>
    <row r="395" spans="9:9" ht="14.25" hidden="1" customHeight="1" x14ac:dyDescent="0.2">
      <c r="I395" s="75"/>
    </row>
    <row r="396" spans="9:9" ht="14.25" hidden="1" customHeight="1" x14ac:dyDescent="0.2">
      <c r="I396" s="75"/>
    </row>
    <row r="397" spans="9:9" ht="14.25" hidden="1" customHeight="1" x14ac:dyDescent="0.2">
      <c r="I397" s="75"/>
    </row>
    <row r="398" spans="9:9" ht="14.25" hidden="1" customHeight="1" x14ac:dyDescent="0.2">
      <c r="I398" s="75"/>
    </row>
    <row r="399" spans="9:9" ht="14.25" hidden="1" customHeight="1" x14ac:dyDescent="0.2">
      <c r="I399" s="75"/>
    </row>
    <row r="400" spans="9:9" ht="14.25" hidden="1" customHeight="1" x14ac:dyDescent="0.2">
      <c r="I400" s="75"/>
    </row>
    <row r="401" spans="9:9" ht="14.25" hidden="1" customHeight="1" x14ac:dyDescent="0.2">
      <c r="I401" s="75"/>
    </row>
    <row r="402" spans="9:9" ht="14.25" hidden="1" customHeight="1" x14ac:dyDescent="0.2">
      <c r="I402" s="75"/>
    </row>
    <row r="403" spans="9:9" ht="14.25" hidden="1" customHeight="1" x14ac:dyDescent="0.2">
      <c r="I403" s="75"/>
    </row>
    <row r="404" spans="9:9" ht="14.25" hidden="1" customHeight="1" x14ac:dyDescent="0.2">
      <c r="I404" s="75"/>
    </row>
    <row r="405" spans="9:9" ht="14.25" hidden="1" customHeight="1" x14ac:dyDescent="0.2">
      <c r="I405" s="75"/>
    </row>
    <row r="406" spans="9:9" ht="14.25" hidden="1" customHeight="1" x14ac:dyDescent="0.2">
      <c r="I406" s="75"/>
    </row>
    <row r="407" spans="9:9" ht="14.25" hidden="1" customHeight="1" x14ac:dyDescent="0.2">
      <c r="I407" s="75"/>
    </row>
    <row r="408" spans="9:9" ht="14.25" hidden="1" customHeight="1" x14ac:dyDescent="0.2">
      <c r="I408" s="75"/>
    </row>
    <row r="409" spans="9:9" ht="14.25" hidden="1" customHeight="1" x14ac:dyDescent="0.2">
      <c r="I409" s="75"/>
    </row>
    <row r="410" spans="9:9" ht="14.25" hidden="1" customHeight="1" x14ac:dyDescent="0.2">
      <c r="I410" s="75"/>
    </row>
    <row r="411" spans="9:9" ht="14.25" hidden="1" customHeight="1" x14ac:dyDescent="0.2">
      <c r="I411" s="75"/>
    </row>
    <row r="412" spans="9:9" ht="14.25" hidden="1" customHeight="1" x14ac:dyDescent="0.2">
      <c r="I412" s="75"/>
    </row>
    <row r="413" spans="9:9" ht="14.25" hidden="1" customHeight="1" x14ac:dyDescent="0.2">
      <c r="I413" s="75"/>
    </row>
    <row r="414" spans="9:9" ht="14.25" hidden="1" customHeight="1" x14ac:dyDescent="0.2">
      <c r="I414" s="75"/>
    </row>
    <row r="415" spans="9:9" ht="14.25" hidden="1" customHeight="1" x14ac:dyDescent="0.2">
      <c r="I415" s="75"/>
    </row>
    <row r="416" spans="9:9" ht="14.25" hidden="1" customHeight="1" x14ac:dyDescent="0.2">
      <c r="I416" s="75"/>
    </row>
    <row r="417" spans="9:9" ht="14.25" hidden="1" customHeight="1" x14ac:dyDescent="0.2">
      <c r="I417" s="75"/>
    </row>
    <row r="418" spans="9:9" ht="14.25" hidden="1" customHeight="1" x14ac:dyDescent="0.2">
      <c r="I418" s="75"/>
    </row>
    <row r="419" spans="9:9" ht="14.25" hidden="1" customHeight="1" x14ac:dyDescent="0.2">
      <c r="I419" s="75"/>
    </row>
    <row r="420" spans="9:9" ht="14.25" hidden="1" customHeight="1" x14ac:dyDescent="0.2">
      <c r="I420" s="75"/>
    </row>
    <row r="421" spans="9:9" ht="14.25" hidden="1" customHeight="1" x14ac:dyDescent="0.2">
      <c r="I421" s="75"/>
    </row>
    <row r="422" spans="9:9" ht="14.25" hidden="1" customHeight="1" x14ac:dyDescent="0.2">
      <c r="I422" s="75"/>
    </row>
    <row r="423" spans="9:9" ht="14.25" hidden="1" customHeight="1" x14ac:dyDescent="0.2">
      <c r="I423" s="75"/>
    </row>
    <row r="424" spans="9:9" ht="14.25" hidden="1" customHeight="1" x14ac:dyDescent="0.2">
      <c r="I424" s="75"/>
    </row>
    <row r="425" spans="9:9" ht="14.25" hidden="1" customHeight="1" x14ac:dyDescent="0.2">
      <c r="I425" s="75"/>
    </row>
    <row r="426" spans="9:9" ht="14.25" hidden="1" customHeight="1" x14ac:dyDescent="0.2">
      <c r="I426" s="75"/>
    </row>
    <row r="427" spans="9:9" ht="14.25" hidden="1" customHeight="1" x14ac:dyDescent="0.2">
      <c r="I427" s="75"/>
    </row>
    <row r="428" spans="9:9" ht="14.25" hidden="1" customHeight="1" x14ac:dyDescent="0.2">
      <c r="I428" s="75"/>
    </row>
    <row r="429" spans="9:9" ht="14.25" hidden="1" customHeight="1" x14ac:dyDescent="0.2">
      <c r="I429" s="75"/>
    </row>
    <row r="430" spans="9:9" ht="14.25" hidden="1" customHeight="1" x14ac:dyDescent="0.2">
      <c r="I430" s="75"/>
    </row>
    <row r="431" spans="9:9" ht="14.25" hidden="1" customHeight="1" x14ac:dyDescent="0.2">
      <c r="I431" s="75"/>
    </row>
    <row r="432" spans="9:9" ht="14.25" hidden="1" customHeight="1" x14ac:dyDescent="0.2">
      <c r="I432" s="75"/>
    </row>
    <row r="433" spans="9:9" ht="14.25" hidden="1" customHeight="1" x14ac:dyDescent="0.2">
      <c r="I433" s="75"/>
    </row>
    <row r="434" spans="9:9" ht="14.25" hidden="1" customHeight="1" x14ac:dyDescent="0.2">
      <c r="I434" s="75"/>
    </row>
    <row r="435" spans="9:9" ht="14.25" hidden="1" customHeight="1" x14ac:dyDescent="0.2">
      <c r="I435" s="75"/>
    </row>
    <row r="436" spans="9:9" ht="14.25" hidden="1" customHeight="1" x14ac:dyDescent="0.2">
      <c r="I436" s="75"/>
    </row>
    <row r="437" spans="9:9" ht="14.25" hidden="1" customHeight="1" x14ac:dyDescent="0.2">
      <c r="I437" s="75"/>
    </row>
    <row r="438" spans="9:9" ht="14.25" hidden="1" customHeight="1" x14ac:dyDescent="0.2">
      <c r="I438" s="75"/>
    </row>
    <row r="439" spans="9:9" ht="14.25" hidden="1" customHeight="1" x14ac:dyDescent="0.2">
      <c r="I439" s="75"/>
    </row>
    <row r="440" spans="9:9" ht="14.25" hidden="1" customHeight="1" x14ac:dyDescent="0.2">
      <c r="I440" s="75"/>
    </row>
    <row r="441" spans="9:9" ht="14.25" hidden="1" customHeight="1" x14ac:dyDescent="0.2">
      <c r="I441" s="75"/>
    </row>
    <row r="442" spans="9:9" ht="14.25" hidden="1" customHeight="1" x14ac:dyDescent="0.2">
      <c r="I442" s="75"/>
    </row>
    <row r="443" spans="9:9" ht="14.25" hidden="1" customHeight="1" x14ac:dyDescent="0.2">
      <c r="I443" s="75"/>
    </row>
    <row r="444" spans="9:9" ht="14.25" hidden="1" customHeight="1" x14ac:dyDescent="0.2">
      <c r="I444" s="75"/>
    </row>
    <row r="445" spans="9:9" ht="14.25" hidden="1" customHeight="1" x14ac:dyDescent="0.2">
      <c r="I445" s="75"/>
    </row>
    <row r="446" spans="9:9" ht="14.25" hidden="1" customHeight="1" x14ac:dyDescent="0.2">
      <c r="I446" s="75"/>
    </row>
    <row r="447" spans="9:9" ht="14.25" hidden="1" customHeight="1" x14ac:dyDescent="0.2">
      <c r="I447" s="75"/>
    </row>
    <row r="448" spans="9:9" ht="14.25" hidden="1" customHeight="1" x14ac:dyDescent="0.2">
      <c r="I448" s="75"/>
    </row>
    <row r="449" spans="9:9" ht="14.25" hidden="1" customHeight="1" x14ac:dyDescent="0.2">
      <c r="I449" s="75"/>
    </row>
    <row r="450" spans="9:9" ht="14.25" hidden="1" customHeight="1" x14ac:dyDescent="0.2">
      <c r="I450" s="75"/>
    </row>
    <row r="451" spans="9:9" ht="14.25" hidden="1" customHeight="1" x14ac:dyDescent="0.2">
      <c r="I451" s="75"/>
    </row>
    <row r="452" spans="9:9" ht="14.25" hidden="1" customHeight="1" x14ac:dyDescent="0.2">
      <c r="I452" s="75"/>
    </row>
    <row r="453" spans="9:9" ht="14.25" hidden="1" customHeight="1" x14ac:dyDescent="0.2">
      <c r="I453" s="75"/>
    </row>
    <row r="454" spans="9:9" ht="14.25" hidden="1" customHeight="1" x14ac:dyDescent="0.2">
      <c r="I454" s="75"/>
    </row>
    <row r="455" spans="9:9" ht="14.25" hidden="1" customHeight="1" x14ac:dyDescent="0.2">
      <c r="I455" s="75"/>
    </row>
    <row r="456" spans="9:9" ht="14.25" hidden="1" customHeight="1" x14ac:dyDescent="0.2">
      <c r="I456" s="75"/>
    </row>
    <row r="457" spans="9:9" ht="14.25" hidden="1" customHeight="1" x14ac:dyDescent="0.2">
      <c r="I457" s="75"/>
    </row>
    <row r="458" spans="9:9" ht="14.25" hidden="1" customHeight="1" x14ac:dyDescent="0.2">
      <c r="I458" s="75"/>
    </row>
    <row r="459" spans="9:9" ht="14.25" hidden="1" customHeight="1" x14ac:dyDescent="0.2">
      <c r="I459" s="75"/>
    </row>
    <row r="460" spans="9:9" ht="14.25" hidden="1" customHeight="1" x14ac:dyDescent="0.2">
      <c r="I460" s="75"/>
    </row>
    <row r="461" spans="9:9" ht="14.25" hidden="1" customHeight="1" x14ac:dyDescent="0.2">
      <c r="I461" s="75"/>
    </row>
    <row r="462" spans="9:9" ht="14.25" hidden="1" customHeight="1" x14ac:dyDescent="0.2">
      <c r="I462" s="75"/>
    </row>
    <row r="463" spans="9:9" ht="14.25" hidden="1" customHeight="1" x14ac:dyDescent="0.2">
      <c r="I463" s="75"/>
    </row>
    <row r="464" spans="9:9" ht="14.25" hidden="1" customHeight="1" x14ac:dyDescent="0.2">
      <c r="I464" s="75"/>
    </row>
    <row r="465" spans="9:9" ht="14.25" hidden="1" customHeight="1" x14ac:dyDescent="0.2">
      <c r="I465" s="75"/>
    </row>
    <row r="466" spans="9:9" ht="14.25" hidden="1" customHeight="1" x14ac:dyDescent="0.2">
      <c r="I466" s="75"/>
    </row>
    <row r="467" spans="9:9" ht="14.25" hidden="1" customHeight="1" x14ac:dyDescent="0.2">
      <c r="I467" s="75"/>
    </row>
    <row r="468" spans="9:9" ht="14.25" hidden="1" customHeight="1" x14ac:dyDescent="0.2">
      <c r="I468" s="75"/>
    </row>
    <row r="469" spans="9:9" ht="14.25" hidden="1" customHeight="1" x14ac:dyDescent="0.2">
      <c r="I469" s="75"/>
    </row>
    <row r="470" spans="9:9" ht="14.25" hidden="1" customHeight="1" x14ac:dyDescent="0.2">
      <c r="I470" s="75"/>
    </row>
    <row r="471" spans="9:9" ht="14.25" hidden="1" customHeight="1" x14ac:dyDescent="0.2">
      <c r="I471" s="75"/>
    </row>
    <row r="472" spans="9:9" ht="14.25" hidden="1" customHeight="1" x14ac:dyDescent="0.2">
      <c r="I472" s="75"/>
    </row>
    <row r="473" spans="9:9" ht="14.25" hidden="1" customHeight="1" x14ac:dyDescent="0.2">
      <c r="I473" s="75"/>
    </row>
    <row r="474" spans="9:9" ht="14.25" hidden="1" customHeight="1" x14ac:dyDescent="0.2">
      <c r="I474" s="75"/>
    </row>
    <row r="475" spans="9:9" ht="14.25" hidden="1" customHeight="1" x14ac:dyDescent="0.2">
      <c r="I475" s="75"/>
    </row>
    <row r="476" spans="9:9" ht="14.25" hidden="1" customHeight="1" x14ac:dyDescent="0.2">
      <c r="I476" s="75"/>
    </row>
    <row r="477" spans="9:9" ht="14.25" hidden="1" customHeight="1" x14ac:dyDescent="0.2">
      <c r="I477" s="75"/>
    </row>
    <row r="478" spans="9:9" ht="14.25" hidden="1" customHeight="1" x14ac:dyDescent="0.2">
      <c r="I478" s="75"/>
    </row>
    <row r="479" spans="9:9" ht="14.25" hidden="1" customHeight="1" x14ac:dyDescent="0.2">
      <c r="I479" s="75"/>
    </row>
    <row r="480" spans="9:9" ht="14.25" hidden="1" customHeight="1" x14ac:dyDescent="0.2">
      <c r="I480" s="75"/>
    </row>
    <row r="481" spans="9:9" ht="14.25" hidden="1" customHeight="1" x14ac:dyDescent="0.2">
      <c r="I481" s="75"/>
    </row>
    <row r="482" spans="9:9" ht="14.25" hidden="1" customHeight="1" x14ac:dyDescent="0.2">
      <c r="I482" s="75"/>
    </row>
    <row r="483" spans="9:9" ht="14.25" hidden="1" customHeight="1" x14ac:dyDescent="0.2">
      <c r="I483" s="75"/>
    </row>
    <row r="484" spans="9:9" ht="14.25" hidden="1" customHeight="1" x14ac:dyDescent="0.2">
      <c r="I484" s="75"/>
    </row>
    <row r="485" spans="9:9" ht="14.25" hidden="1" customHeight="1" x14ac:dyDescent="0.2">
      <c r="I485" s="75"/>
    </row>
    <row r="486" spans="9:9" ht="14.25" hidden="1" customHeight="1" x14ac:dyDescent="0.2">
      <c r="I486" s="75"/>
    </row>
    <row r="487" spans="9:9" ht="14.25" hidden="1" customHeight="1" x14ac:dyDescent="0.2">
      <c r="I487" s="75"/>
    </row>
    <row r="488" spans="9:9" ht="14.25" hidden="1" customHeight="1" x14ac:dyDescent="0.2">
      <c r="I488" s="75"/>
    </row>
    <row r="489" spans="9:9" ht="14.25" hidden="1" customHeight="1" x14ac:dyDescent="0.2">
      <c r="I489" s="75"/>
    </row>
    <row r="490" spans="9:9" ht="14.25" hidden="1" customHeight="1" x14ac:dyDescent="0.2">
      <c r="I490" s="75"/>
    </row>
    <row r="491" spans="9:9" ht="14.25" hidden="1" customHeight="1" x14ac:dyDescent="0.2">
      <c r="I491" s="75"/>
    </row>
    <row r="492" spans="9:9" ht="14.25" hidden="1" customHeight="1" x14ac:dyDescent="0.2">
      <c r="I492" s="75"/>
    </row>
    <row r="493" spans="9:9" ht="14.25" hidden="1" customHeight="1" x14ac:dyDescent="0.2">
      <c r="I493" s="75"/>
    </row>
    <row r="494" spans="9:9" ht="14.25" hidden="1" customHeight="1" x14ac:dyDescent="0.2">
      <c r="I494" s="75"/>
    </row>
    <row r="495" spans="9:9" ht="14.25" hidden="1" customHeight="1" x14ac:dyDescent="0.2">
      <c r="I495" s="75"/>
    </row>
    <row r="496" spans="9:9" ht="14.25" hidden="1" customHeight="1" x14ac:dyDescent="0.2">
      <c r="I496" s="75"/>
    </row>
    <row r="497" spans="9:9" ht="14.25" hidden="1" customHeight="1" x14ac:dyDescent="0.2">
      <c r="I497" s="75"/>
    </row>
    <row r="498" spans="9:9" ht="14.25" hidden="1" customHeight="1" x14ac:dyDescent="0.2">
      <c r="I498" s="75"/>
    </row>
    <row r="499" spans="9:9" ht="14.25" hidden="1" customHeight="1" x14ac:dyDescent="0.2">
      <c r="I499" s="75"/>
    </row>
    <row r="500" spans="9:9" ht="14.25" hidden="1" customHeight="1" x14ac:dyDescent="0.2">
      <c r="I500" s="75"/>
    </row>
    <row r="501" spans="9:9" ht="14.25" hidden="1" customHeight="1" x14ac:dyDescent="0.2">
      <c r="I501" s="75"/>
    </row>
    <row r="502" spans="9:9" ht="14.25" hidden="1" customHeight="1" x14ac:dyDescent="0.2">
      <c r="I502" s="75"/>
    </row>
    <row r="503" spans="9:9" ht="14.25" hidden="1" customHeight="1" x14ac:dyDescent="0.2">
      <c r="I503" s="75"/>
    </row>
    <row r="504" spans="9:9" ht="14.25" hidden="1" customHeight="1" x14ac:dyDescent="0.2">
      <c r="I504" s="75"/>
    </row>
    <row r="505" spans="9:9" ht="14.25" hidden="1" customHeight="1" x14ac:dyDescent="0.2">
      <c r="I505" s="75"/>
    </row>
    <row r="506" spans="9:9" ht="14.25" hidden="1" customHeight="1" x14ac:dyDescent="0.2">
      <c r="I506" s="75"/>
    </row>
    <row r="507" spans="9:9" ht="14.25" hidden="1" customHeight="1" x14ac:dyDescent="0.2">
      <c r="I507" s="75"/>
    </row>
    <row r="508" spans="9:9" ht="14.25" hidden="1" customHeight="1" x14ac:dyDescent="0.2">
      <c r="I508" s="75"/>
    </row>
    <row r="509" spans="9:9" ht="14.25" hidden="1" customHeight="1" x14ac:dyDescent="0.2">
      <c r="I509" s="75"/>
    </row>
    <row r="510" spans="9:9" ht="14.25" hidden="1" customHeight="1" x14ac:dyDescent="0.2">
      <c r="I510" s="75"/>
    </row>
    <row r="511" spans="9:9" ht="14.25" hidden="1" customHeight="1" x14ac:dyDescent="0.2">
      <c r="I511" s="75"/>
    </row>
    <row r="512" spans="9:9" ht="14.25" hidden="1" customHeight="1" x14ac:dyDescent="0.2">
      <c r="I512" s="75"/>
    </row>
    <row r="513" spans="9:21" ht="14.25" hidden="1" customHeight="1" x14ac:dyDescent="0.2">
      <c r="I513" s="75"/>
    </row>
    <row r="514" spans="9:21" ht="14.25" hidden="1" customHeight="1" x14ac:dyDescent="0.2">
      <c r="I514" s="75"/>
    </row>
    <row r="515" spans="9:21" ht="14.25" hidden="1" customHeight="1" x14ac:dyDescent="0.2">
      <c r="I515" s="75"/>
    </row>
    <row r="516" spans="9:21" ht="14.25" hidden="1" customHeight="1" x14ac:dyDescent="0.2">
      <c r="I516" s="75"/>
    </row>
    <row r="517" spans="9:21" ht="14.25" hidden="1" customHeight="1" x14ac:dyDescent="0.2">
      <c r="I517" s="75"/>
    </row>
    <row r="518" spans="9:21" ht="14.25" hidden="1" customHeight="1" x14ac:dyDescent="0.2">
      <c r="I518" s="75"/>
    </row>
    <row r="519" spans="9:21" ht="14.25" hidden="1" customHeight="1" x14ac:dyDescent="0.2">
      <c r="I519" s="75"/>
      <c r="U519" s="22" t="s">
        <v>29</v>
      </c>
    </row>
    <row r="520" spans="9:21" ht="14.25" hidden="1" customHeight="1" x14ac:dyDescent="0.2">
      <c r="I520" s="75"/>
    </row>
    <row r="521" spans="9:21" ht="14.25" hidden="1" customHeight="1" x14ac:dyDescent="0.2">
      <c r="I521" s="75"/>
    </row>
    <row r="522" spans="9:21" ht="14.25" hidden="1" customHeight="1" x14ac:dyDescent="0.2">
      <c r="I522" s="75"/>
    </row>
    <row r="523" spans="9:21" ht="14.25" hidden="1" customHeight="1" x14ac:dyDescent="0.2">
      <c r="I523" s="75"/>
    </row>
    <row r="524" spans="9:21" ht="14.25" hidden="1" customHeight="1" x14ac:dyDescent="0.2">
      <c r="I524" s="75"/>
    </row>
    <row r="525" spans="9:21" ht="14.25" hidden="1" customHeight="1" x14ac:dyDescent="0.2">
      <c r="I525" s="75"/>
    </row>
    <row r="526" spans="9:21" ht="14.25" hidden="1" customHeight="1" x14ac:dyDescent="0.2">
      <c r="I526" s="75"/>
    </row>
    <row r="527" spans="9:21" ht="14.25" hidden="1" customHeight="1" x14ac:dyDescent="0.2">
      <c r="I527" s="75"/>
    </row>
    <row r="528" spans="9:21" ht="14.25" hidden="1" customHeight="1" x14ac:dyDescent="0.2">
      <c r="I528" s="75"/>
    </row>
    <row r="529" spans="9:9" ht="14.25" hidden="1" customHeight="1" x14ac:dyDescent="0.2">
      <c r="I529" s="75"/>
    </row>
    <row r="530" spans="9:9" ht="14.25" hidden="1" customHeight="1" x14ac:dyDescent="0.2">
      <c r="I530" s="75"/>
    </row>
    <row r="531" spans="9:9" ht="14.25" hidden="1" customHeight="1" x14ac:dyDescent="0.2">
      <c r="I531" s="75"/>
    </row>
    <row r="532" spans="9:9" ht="14.25" hidden="1" customHeight="1" x14ac:dyDescent="0.2">
      <c r="I532" s="75"/>
    </row>
    <row r="533" spans="9:9" ht="14.25" hidden="1" customHeight="1" x14ac:dyDescent="0.2">
      <c r="I533" s="75"/>
    </row>
    <row r="534" spans="9:9" ht="14.25" hidden="1" customHeight="1" x14ac:dyDescent="0.2">
      <c r="I534" s="75"/>
    </row>
    <row r="535" spans="9:9" ht="14.25" hidden="1" customHeight="1" x14ac:dyDescent="0.2">
      <c r="I535" s="75"/>
    </row>
    <row r="536" spans="9:9" ht="14.25" hidden="1" customHeight="1" x14ac:dyDescent="0.2">
      <c r="I536" s="75"/>
    </row>
    <row r="537" spans="9:9" ht="14.25" hidden="1" customHeight="1" x14ac:dyDescent="0.2">
      <c r="I537" s="75"/>
    </row>
    <row r="538" spans="9:9" ht="14.25" hidden="1" customHeight="1" x14ac:dyDescent="0.2">
      <c r="I538" s="75"/>
    </row>
    <row r="539" spans="9:9" ht="14.25" hidden="1" customHeight="1" x14ac:dyDescent="0.2">
      <c r="I539" s="75"/>
    </row>
    <row r="540" spans="9:9" ht="14.25" hidden="1" customHeight="1" x14ac:dyDescent="0.2">
      <c r="I540" s="75"/>
    </row>
    <row r="541" spans="9:9" ht="14.25" hidden="1" customHeight="1" x14ac:dyDescent="0.2">
      <c r="I541" s="75"/>
    </row>
    <row r="542" spans="9:9" ht="14.25" hidden="1" customHeight="1" x14ac:dyDescent="0.2">
      <c r="I542" s="75"/>
    </row>
    <row r="543" spans="9:9" ht="14.25" hidden="1" customHeight="1" x14ac:dyDescent="0.2">
      <c r="I543" s="75"/>
    </row>
    <row r="544" spans="9:9" ht="14.25" hidden="1" customHeight="1" x14ac:dyDescent="0.2">
      <c r="I544" s="75"/>
    </row>
    <row r="545" spans="9:9" ht="14.25" hidden="1" customHeight="1" x14ac:dyDescent="0.2">
      <c r="I545" s="75"/>
    </row>
    <row r="546" spans="9:9" ht="14.25" hidden="1" customHeight="1" x14ac:dyDescent="0.2">
      <c r="I546" s="75"/>
    </row>
    <row r="547" spans="9:9" ht="14.25" hidden="1" customHeight="1" x14ac:dyDescent="0.2">
      <c r="I547" s="75"/>
    </row>
    <row r="548" spans="9:9" ht="14.25" hidden="1" customHeight="1" x14ac:dyDescent="0.2">
      <c r="I548" s="75"/>
    </row>
    <row r="549" spans="9:9" ht="14.25" hidden="1" customHeight="1" x14ac:dyDescent="0.2">
      <c r="I549" s="75"/>
    </row>
    <row r="550" spans="9:9" ht="14.25" hidden="1" customHeight="1" x14ac:dyDescent="0.2">
      <c r="I550" s="75"/>
    </row>
    <row r="551" spans="9:9" ht="14.25" hidden="1" customHeight="1" x14ac:dyDescent="0.2">
      <c r="I551" s="75"/>
    </row>
    <row r="552" spans="9:9" ht="14.25" hidden="1" customHeight="1" x14ac:dyDescent="0.2">
      <c r="I552" s="75"/>
    </row>
    <row r="553" spans="9:9" ht="14.25" hidden="1" customHeight="1" x14ac:dyDescent="0.2">
      <c r="I553" s="75"/>
    </row>
    <row r="554" spans="9:9" ht="14.25" hidden="1" customHeight="1" x14ac:dyDescent="0.2">
      <c r="I554" s="75"/>
    </row>
    <row r="555" spans="9:9" ht="14.25" hidden="1" customHeight="1" x14ac:dyDescent="0.2">
      <c r="I555" s="75"/>
    </row>
    <row r="556" spans="9:9" ht="14.25" hidden="1" customHeight="1" x14ac:dyDescent="0.2">
      <c r="I556" s="75"/>
    </row>
    <row r="557" spans="9:9" ht="14.25" hidden="1" customHeight="1" x14ac:dyDescent="0.2">
      <c r="I557" s="75"/>
    </row>
    <row r="558" spans="9:9" ht="14.25" hidden="1" customHeight="1" x14ac:dyDescent="0.2">
      <c r="I558" s="75"/>
    </row>
    <row r="559" spans="9:9" ht="14.25" hidden="1" customHeight="1" x14ac:dyDescent="0.2">
      <c r="I559" s="75"/>
    </row>
    <row r="560" spans="9:9" ht="14.25" hidden="1" customHeight="1" x14ac:dyDescent="0.2"/>
    <row r="561" ht="14.25" hidden="1" customHeight="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t="35.25" hidden="1" customHeight="1" x14ac:dyDescent="0.2"/>
    <row r="615" ht="63" hidden="1" customHeight="1" x14ac:dyDescent="0.2"/>
  </sheetData>
  <sheetProtection password="F209" sheet="1" objects="1" scenarios="1" selectLockedCells="1"/>
  <protectedRanges>
    <protectedRange sqref="A46:C74" name="Range1"/>
  </protectedRanges>
  <dataConsolidate/>
  <mergeCells count="319">
    <mergeCell ref="A112:O112"/>
    <mergeCell ref="M15:N15"/>
    <mergeCell ref="M16:N16"/>
    <mergeCell ref="F28:K28"/>
    <mergeCell ref="M28:N28"/>
    <mergeCell ref="M19:N19"/>
    <mergeCell ref="M22:N22"/>
    <mergeCell ref="F41:I41"/>
    <mergeCell ref="J41:K41"/>
    <mergeCell ref="A42:B42"/>
    <mergeCell ref="F40:I40"/>
    <mergeCell ref="J40:K40"/>
    <mergeCell ref="A41:B41"/>
    <mergeCell ref="C41:E41"/>
    <mergeCell ref="G19:L19"/>
    <mergeCell ref="G22:L22"/>
    <mergeCell ref="M18:N18"/>
    <mergeCell ref="I76:K76"/>
    <mergeCell ref="A57:C57"/>
    <mergeCell ref="A34:B34"/>
    <mergeCell ref="C34:E34"/>
    <mergeCell ref="F34:I34"/>
    <mergeCell ref="J34:K34"/>
    <mergeCell ref="A35:B35"/>
    <mergeCell ref="G13:L13"/>
    <mergeCell ref="G15:L15"/>
    <mergeCell ref="G16:L16"/>
    <mergeCell ref="G18:L18"/>
    <mergeCell ref="G17:N17"/>
    <mergeCell ref="A25:O25"/>
    <mergeCell ref="B3:K3"/>
    <mergeCell ref="A4:O4"/>
    <mergeCell ref="M29:N29"/>
    <mergeCell ref="A21:C21"/>
    <mergeCell ref="A20:E20"/>
    <mergeCell ref="L26:O26"/>
    <mergeCell ref="A15:E15"/>
    <mergeCell ref="D13:E13"/>
    <mergeCell ref="D12:E12"/>
    <mergeCell ref="M12:N12"/>
    <mergeCell ref="M13:N13"/>
    <mergeCell ref="A11:C11"/>
    <mergeCell ref="D11:E11"/>
    <mergeCell ref="N1:O2"/>
    <mergeCell ref="N3:O3"/>
    <mergeCell ref="G9:L9"/>
    <mergeCell ref="L1:M1"/>
    <mergeCell ref="D7:E7"/>
    <mergeCell ref="D8:E8"/>
    <mergeCell ref="M9:N9"/>
    <mergeCell ref="L2:M2"/>
    <mergeCell ref="G5:N5"/>
    <mergeCell ref="G6:L6"/>
    <mergeCell ref="C35:E35"/>
    <mergeCell ref="A39:B39"/>
    <mergeCell ref="F30:I30"/>
    <mergeCell ref="A119:O119"/>
    <mergeCell ref="A105:O105"/>
    <mergeCell ref="A113:O113"/>
    <mergeCell ref="F35:I35"/>
    <mergeCell ref="J35:K35"/>
    <mergeCell ref="A114:O114"/>
    <mergeCell ref="A115:O115"/>
    <mergeCell ref="A117:O117"/>
    <mergeCell ref="A94:E94"/>
    <mergeCell ref="C39:E39"/>
    <mergeCell ref="F39:I39"/>
    <mergeCell ref="C33:E33"/>
    <mergeCell ref="J33:K33"/>
    <mergeCell ref="A38:B38"/>
    <mergeCell ref="C38:E38"/>
    <mergeCell ref="F38:I38"/>
    <mergeCell ref="J38:K38"/>
    <mergeCell ref="F37:I37"/>
    <mergeCell ref="J37:K37"/>
    <mergeCell ref="J39:K39"/>
    <mergeCell ref="A36:B36"/>
    <mergeCell ref="C36:E36"/>
    <mergeCell ref="F36:I36"/>
    <mergeCell ref="N96:O96"/>
    <mergeCell ref="D19:E19"/>
    <mergeCell ref="A80:B80"/>
    <mergeCell ref="D49:G49"/>
    <mergeCell ref="D50:G50"/>
    <mergeCell ref="A59:C59"/>
    <mergeCell ref="A53:C53"/>
    <mergeCell ref="A77:B77"/>
    <mergeCell ref="A50:C50"/>
    <mergeCell ref="A58:C58"/>
    <mergeCell ref="A24:O24"/>
    <mergeCell ref="K49:L49"/>
    <mergeCell ref="K50:L50"/>
    <mergeCell ref="A52:C52"/>
    <mergeCell ref="D45:G45"/>
    <mergeCell ref="K45:L45"/>
    <mergeCell ref="M44:O44"/>
    <mergeCell ref="A47:C47"/>
    <mergeCell ref="A48:C48"/>
    <mergeCell ref="F33:I33"/>
    <mergeCell ref="A19:C19"/>
    <mergeCell ref="A46:C46"/>
    <mergeCell ref="A45:C45"/>
    <mergeCell ref="A90:B90"/>
    <mergeCell ref="C88:G88"/>
    <mergeCell ref="I88:J88"/>
    <mergeCell ref="K88:L88"/>
    <mergeCell ref="A92:B92"/>
    <mergeCell ref="J31:K31"/>
    <mergeCell ref="D56:G56"/>
    <mergeCell ref="A55:C55"/>
    <mergeCell ref="A51:C51"/>
    <mergeCell ref="D52:G52"/>
    <mergeCell ref="C32:E32"/>
    <mergeCell ref="F32:I32"/>
    <mergeCell ref="J32:K32"/>
    <mergeCell ref="A31:B31"/>
    <mergeCell ref="D54:G54"/>
    <mergeCell ref="A32:B32"/>
    <mergeCell ref="J36:K36"/>
    <mergeCell ref="A37:B37"/>
    <mergeCell ref="C37:E37"/>
    <mergeCell ref="C42:E42"/>
    <mergeCell ref="F42:I42"/>
    <mergeCell ref="J42:K42"/>
    <mergeCell ref="A40:B40"/>
    <mergeCell ref="C40:E40"/>
    <mergeCell ref="A111:O111"/>
    <mergeCell ref="N97:O97"/>
    <mergeCell ref="C97:M97"/>
    <mergeCell ref="A109:O109"/>
    <mergeCell ref="A101:O101"/>
    <mergeCell ref="M45:N45"/>
    <mergeCell ref="C90:G90"/>
    <mergeCell ref="I90:J90"/>
    <mergeCell ref="A103:O103"/>
    <mergeCell ref="A97:B97"/>
    <mergeCell ref="A107:O107"/>
    <mergeCell ref="A98:O98"/>
    <mergeCell ref="A95:E95"/>
    <mergeCell ref="K48:L48"/>
    <mergeCell ref="K90:L90"/>
    <mergeCell ref="C91:G91"/>
    <mergeCell ref="I91:J91"/>
    <mergeCell ref="K91:L91"/>
    <mergeCell ref="A99:O99"/>
    <mergeCell ref="A88:B88"/>
    <mergeCell ref="C92:G92"/>
    <mergeCell ref="I92:J92"/>
    <mergeCell ref="K92:L92"/>
    <mergeCell ref="A89:B89"/>
    <mergeCell ref="L3:M3"/>
    <mergeCell ref="A5:E5"/>
    <mergeCell ref="G14:N14"/>
    <mergeCell ref="C30:E30"/>
    <mergeCell ref="A6:C6"/>
    <mergeCell ref="A26:E26"/>
    <mergeCell ref="D6:E6"/>
    <mergeCell ref="D22:E22"/>
    <mergeCell ref="A9:C9"/>
    <mergeCell ref="A10:C10"/>
    <mergeCell ref="G7:L7"/>
    <mergeCell ref="G8:L8"/>
    <mergeCell ref="M7:N7"/>
    <mergeCell ref="M8:N8"/>
    <mergeCell ref="M6:N6"/>
    <mergeCell ref="F26:K26"/>
    <mergeCell ref="A23:O23"/>
    <mergeCell ref="A8:C8"/>
    <mergeCell ref="A16:C16"/>
    <mergeCell ref="A13:C13"/>
    <mergeCell ref="D18:E18"/>
    <mergeCell ref="J30:K30"/>
    <mergeCell ref="A27:O27"/>
    <mergeCell ref="C89:G89"/>
    <mergeCell ref="I89:J89"/>
    <mergeCell ref="K89:L89"/>
    <mergeCell ref="K53:L53"/>
    <mergeCell ref="K57:L57"/>
    <mergeCell ref="K58:L58"/>
    <mergeCell ref="D10:E10"/>
    <mergeCell ref="A22:C22"/>
    <mergeCell ref="D17:E17"/>
    <mergeCell ref="D14:E14"/>
    <mergeCell ref="A12:C12"/>
    <mergeCell ref="A14:C14"/>
    <mergeCell ref="A17:C17"/>
    <mergeCell ref="A18:C18"/>
    <mergeCell ref="D16:E16"/>
    <mergeCell ref="D55:G55"/>
    <mergeCell ref="D58:G58"/>
    <mergeCell ref="A56:C56"/>
    <mergeCell ref="A43:B43"/>
    <mergeCell ref="F31:I31"/>
    <mergeCell ref="D53:G53"/>
    <mergeCell ref="D57:G57"/>
    <mergeCell ref="A49:C49"/>
    <mergeCell ref="A33:B33"/>
    <mergeCell ref="I87:J87"/>
    <mergeCell ref="K87:L87"/>
    <mergeCell ref="A83:B83"/>
    <mergeCell ref="K52:L52"/>
    <mergeCell ref="D47:G47"/>
    <mergeCell ref="D51:G51"/>
    <mergeCell ref="K46:L46"/>
    <mergeCell ref="C31:E31"/>
    <mergeCell ref="A7:C7"/>
    <mergeCell ref="D21:E21"/>
    <mergeCell ref="G10:N10"/>
    <mergeCell ref="M11:N11"/>
    <mergeCell ref="G11:L11"/>
    <mergeCell ref="K54:L54"/>
    <mergeCell ref="K56:L56"/>
    <mergeCell ref="K51:L51"/>
    <mergeCell ref="G12:L12"/>
    <mergeCell ref="D9:E9"/>
    <mergeCell ref="A54:C54"/>
    <mergeCell ref="A30:B30"/>
    <mergeCell ref="A29:B29"/>
    <mergeCell ref="C29:E29"/>
    <mergeCell ref="F29:I29"/>
    <mergeCell ref="J29:K29"/>
    <mergeCell ref="A91:B91"/>
    <mergeCell ref="K55:L55"/>
    <mergeCell ref="A84:B84"/>
    <mergeCell ref="K83:L83"/>
    <mergeCell ref="C84:G84"/>
    <mergeCell ref="I84:J84"/>
    <mergeCell ref="A87:B87"/>
    <mergeCell ref="N43:O43"/>
    <mergeCell ref="D48:G48"/>
    <mergeCell ref="C43:M43"/>
    <mergeCell ref="K84:L84"/>
    <mergeCell ref="C85:G85"/>
    <mergeCell ref="I85:J85"/>
    <mergeCell ref="K85:L85"/>
    <mergeCell ref="K47:L47"/>
    <mergeCell ref="D46:G46"/>
    <mergeCell ref="A44:E44"/>
    <mergeCell ref="A81:B81"/>
    <mergeCell ref="C86:G86"/>
    <mergeCell ref="I86:J86"/>
    <mergeCell ref="K86:L86"/>
    <mergeCell ref="C87:G87"/>
    <mergeCell ref="A78:B78"/>
    <mergeCell ref="A86:B86"/>
    <mergeCell ref="A85:B85"/>
    <mergeCell ref="A82:B82"/>
    <mergeCell ref="A79:B79"/>
    <mergeCell ref="C78:G78"/>
    <mergeCell ref="I78:J78"/>
    <mergeCell ref="K78:L78"/>
    <mergeCell ref="C79:G79"/>
    <mergeCell ref="I81:J81"/>
    <mergeCell ref="K81:L81"/>
    <mergeCell ref="C82:G82"/>
    <mergeCell ref="I79:J79"/>
    <mergeCell ref="K79:L79"/>
    <mergeCell ref="C80:G80"/>
    <mergeCell ref="I80:J80"/>
    <mergeCell ref="K80:L80"/>
    <mergeCell ref="C81:G81"/>
    <mergeCell ref="K82:L82"/>
    <mergeCell ref="C83:G83"/>
    <mergeCell ref="I83:J83"/>
    <mergeCell ref="I82:J82"/>
    <mergeCell ref="D59:G59"/>
    <mergeCell ref="K59:L59"/>
    <mergeCell ref="A60:C60"/>
    <mergeCell ref="D60:G60"/>
    <mergeCell ref="K60:L60"/>
    <mergeCell ref="A61:C61"/>
    <mergeCell ref="D61:G61"/>
    <mergeCell ref="K61:L61"/>
    <mergeCell ref="A62:C62"/>
    <mergeCell ref="A66:C66"/>
    <mergeCell ref="D66:G66"/>
    <mergeCell ref="K66:L66"/>
    <mergeCell ref="A67:C67"/>
    <mergeCell ref="D67:G67"/>
    <mergeCell ref="K67:L67"/>
    <mergeCell ref="A65:C65"/>
    <mergeCell ref="K62:L62"/>
    <mergeCell ref="A63:C63"/>
    <mergeCell ref="D63:G63"/>
    <mergeCell ref="K63:L63"/>
    <mergeCell ref="A64:C64"/>
    <mergeCell ref="D64:G64"/>
    <mergeCell ref="K64:L64"/>
    <mergeCell ref="D62:G62"/>
    <mergeCell ref="D65:G65"/>
    <mergeCell ref="K65:L65"/>
    <mergeCell ref="C77:G77"/>
    <mergeCell ref="I77:J77"/>
    <mergeCell ref="K77:L77"/>
    <mergeCell ref="A75:O75"/>
    <mergeCell ref="A76:F76"/>
    <mergeCell ref="M76:O76"/>
    <mergeCell ref="M77:N77"/>
    <mergeCell ref="A72:C72"/>
    <mergeCell ref="D72:G72"/>
    <mergeCell ref="K72:L72"/>
    <mergeCell ref="A73:C73"/>
    <mergeCell ref="D73:G73"/>
    <mergeCell ref="K73:L73"/>
    <mergeCell ref="A74:C74"/>
    <mergeCell ref="D74:G74"/>
    <mergeCell ref="K74:L74"/>
    <mergeCell ref="A70:C70"/>
    <mergeCell ref="D70:G70"/>
    <mergeCell ref="K70:L70"/>
    <mergeCell ref="A71:C71"/>
    <mergeCell ref="D71:G71"/>
    <mergeCell ref="K71:L71"/>
    <mergeCell ref="A68:C68"/>
    <mergeCell ref="D68:G68"/>
    <mergeCell ref="K68:L68"/>
    <mergeCell ref="A69:C69"/>
    <mergeCell ref="D69:G69"/>
    <mergeCell ref="K69:L69"/>
  </mergeCells>
  <conditionalFormatting sqref="O30:O42 O46:O74">
    <cfRule type="expression" dxfId="20" priority="43" stopIfTrue="1">
      <formula>OR($O30="Incomplete",$O30="Select Measure",$O30="Selection Error",$O30="Check Wattages",$O30="Check Quantities")</formula>
    </cfRule>
  </conditionalFormatting>
  <conditionalFormatting sqref="A27:O27 A75:O75">
    <cfRule type="expression" dxfId="19" priority="339" stopIfTrue="1">
      <formula>OR(SUM($K$46:$L$74)+SUM($L$30:$L$42)&gt;=30,$S$46)</formula>
    </cfRule>
  </conditionalFormatting>
  <conditionalFormatting sqref="C30:E42">
    <cfRule type="expression" dxfId="18" priority="36" stopIfTrue="1">
      <formula>AND(ISTEXT(A30),ISBLANK(C30))</formula>
    </cfRule>
  </conditionalFormatting>
  <conditionalFormatting sqref="F30:I42">
    <cfRule type="expression" dxfId="17" priority="35" stopIfTrue="1">
      <formula>AND(ISTEXT(A30),ISBLANK(F30))</formula>
    </cfRule>
  </conditionalFormatting>
  <conditionalFormatting sqref="J30:K42">
    <cfRule type="expression" dxfId="16" priority="34" stopIfTrue="1">
      <formula>AND(ISTEXT(A30),ISBLANK(J30))</formula>
    </cfRule>
  </conditionalFormatting>
  <conditionalFormatting sqref="L30:L42">
    <cfRule type="expression" dxfId="15" priority="29" stopIfTrue="1">
      <formula>AND(ISTEXT(A30),ISBLANK(L30))</formula>
    </cfRule>
  </conditionalFormatting>
  <conditionalFormatting sqref="D57:G74">
    <cfRule type="expression" dxfId="14" priority="22" stopIfTrue="1">
      <formula>AND(ISTEXT(A57),ISBLANK(D57))</formula>
    </cfRule>
  </conditionalFormatting>
  <conditionalFormatting sqref="K57:L74">
    <cfRule type="expression" dxfId="13" priority="21" stopIfTrue="1">
      <formula>AND(ISTEXT(A57),ISBLANK(K57))</formula>
    </cfRule>
  </conditionalFormatting>
  <conditionalFormatting sqref="C78:G92">
    <cfRule type="expression" dxfId="12" priority="15" stopIfTrue="1">
      <formula>AND(ISTEXT(A78),ISBLANK(C78))</formula>
    </cfRule>
  </conditionalFormatting>
  <conditionalFormatting sqref="I78:J92">
    <cfRule type="expression" dxfId="11" priority="14" stopIfTrue="1">
      <formula>AND(ISTEXT(A78),ISBLANK(I78))</formula>
    </cfRule>
  </conditionalFormatting>
  <conditionalFormatting sqref="K78:L92">
    <cfRule type="expression" dxfId="10" priority="13" stopIfTrue="1">
      <formula>AND(ISTEXT(A78),ISBLANK(K78))</formula>
    </cfRule>
  </conditionalFormatting>
  <conditionalFormatting sqref="O78:O92">
    <cfRule type="expression" dxfId="9" priority="10" stopIfTrue="1">
      <formula>OR($O78="Incomplete",$O78="Select Measure",$O78="Selection Error",$O78="Check Wattages",$O78="Check Quanties")</formula>
    </cfRule>
  </conditionalFormatting>
  <conditionalFormatting sqref="N78:N92">
    <cfRule type="expression" dxfId="8" priority="7" stopIfTrue="1">
      <formula>N78="&lt;CAPPED&gt;"</formula>
    </cfRule>
  </conditionalFormatting>
  <conditionalFormatting sqref="D46:G56">
    <cfRule type="expression" dxfId="7" priority="2" stopIfTrue="1">
      <formula>AND(ISTEXT(A46),ISBLANK(D46))</formula>
    </cfRule>
  </conditionalFormatting>
  <conditionalFormatting sqref="K46:L56">
    <cfRule type="expression" dxfId="6" priority="1" stopIfTrue="1">
      <formula>AND(ISTEXT(A46),ISBLANK(K46))</formula>
    </cfRule>
  </conditionalFormatting>
  <conditionalFormatting sqref="J46:J74">
    <cfRule type="expression" dxfId="5" priority="364" stopIfTrue="1">
      <formula>AND(NOT(OR(ISBLANK(A46),A46=$R$4,A46=$R$5,A46=$R$6,A46=$R$7,A46=$R$8,A46=$R$13,A46=$R$14)),ISBLANK(J46))</formula>
    </cfRule>
    <cfRule type="expression" dxfId="4" priority="365" stopIfTrue="1">
      <formula>OR(A46=$R$4,A46=$R$5,A46=$R$6,A46=$R$7,A46=$R$8,A46=$R$13,A46=$R$14)</formula>
    </cfRule>
  </conditionalFormatting>
  <conditionalFormatting sqref="I46:I74">
    <cfRule type="expression" dxfId="3" priority="366" stopIfTrue="1">
      <formula>AND(NOT(OR(ISBLANK(A46),A46=$R$4,A46=$R$5,A46=$R$6,A46=$R$7,A46=$R$8,A46=$R$13,A46=$R$14)),ISBLANK(I46))</formula>
    </cfRule>
    <cfRule type="expression" dxfId="2" priority="367" stopIfTrue="1">
      <formula>OR(A46=$R$4,A46=$R$5,A46=$R$6,A46=$R$7,A46=$R$8,A46=$R$13,A46=$R$14)</formula>
    </cfRule>
  </conditionalFormatting>
  <dataValidations xWindow="503" yWindow="433" count="19">
    <dataValidation type="list" allowBlank="1" showInputMessage="1" showErrorMessage="1" sqref="D46:G74 H57:H58" xr:uid="{00000000-0002-0000-0100-000000000000}">
      <formula1>INDIRECT(A46)</formula1>
    </dataValidation>
    <dataValidation type="list" allowBlank="1" showInputMessage="1" showErrorMessage="1" sqref="C78:G92 C30:E42" xr:uid="{00000000-0002-0000-0100-000001000000}">
      <formula1>INDIRECT(A30)</formula1>
    </dataValidation>
    <dataValidation type="whole" allowBlank="1" showInputMessage="1" showErrorMessage="1" errorTitle="Invalid Entry" error="Please enter whole number greater than zero." sqref="K46:L74" xr:uid="{00000000-0002-0000-0100-000002000000}">
      <formula1>0</formula1>
      <formula2>10000000000</formula2>
    </dataValidation>
    <dataValidation type="list" allowBlank="1" showInputMessage="1" showErrorMessage="1" sqref="A46:C74" xr:uid="{00000000-0002-0000-0100-000003000000}">
      <formula1>Measure</formula1>
    </dataValidation>
    <dataValidation allowBlank="1" showInputMessage="1" showErrorMessage="1" errorTitle="Value cannot be changed" error="Value cannot be changed" sqref="A76:F76" xr:uid="{00000000-0002-0000-0100-000004000000}"/>
    <dataValidation allowBlank="1" showInputMessage="1" showErrorMessage="1" errorTitle="Value cannot be Changed" error="Value cannot be Changed" sqref="A1:L1" xr:uid="{00000000-0002-0000-0100-000005000000}"/>
    <dataValidation allowBlank="1" showInputMessage="1" showErrorMessage="1" errorTitle="Value Cannot be Changed" error="Value Cannot be Changed" sqref="M76:O76 A28:E28 M44:O44 L28:M28 O28" xr:uid="{00000000-0002-0000-0100-000006000000}"/>
    <dataValidation allowBlank="1" showErrorMessage="1" errorTitle="Value Cannot be Changed" error="Value Cannot be Changed" sqref="F28" xr:uid="{00000000-0002-0000-0100-000007000000}"/>
    <dataValidation type="list" allowBlank="1" showInputMessage="1" showErrorMessage="1" sqref="A30:B42" xr:uid="{00000000-0002-0000-0100-000008000000}">
      <formula1>LED_Tubes</formula1>
    </dataValidation>
    <dataValidation type="list" allowBlank="1" showInputMessage="1" showErrorMessage="1" sqref="J30:K42" xr:uid="{00000000-0002-0000-0100-000009000000}">
      <formula1>INDIRECT(C30)</formula1>
    </dataValidation>
    <dataValidation type="custom" allowBlank="1" showInputMessage="1" showErrorMessage="1" errorTitle="Enter as multiples of 2." error="When replacing 8FT lamps with two 4FT LED tubes enter the quantity in multiples of 2." sqref="L30:L42" xr:uid="{00000000-0002-0000-0100-00000A000000}">
      <formula1>NOT(AND(OR(C30="_8FT_T8_to_2x_4Ft_LED_tubes",C30="_8FT_T12_to_2x_4Ft_LED_tubes"),ISODD(L30)))</formula1>
    </dataValidation>
    <dataValidation type="whole" allowBlank="1" showInputMessage="1" showErrorMessage="1" errorTitle="Value out of Range" error="The new wattage of the lamp that was entered it too large or too small for the incentive &quot;Measure Type&quot; chosen." sqref="H62:H69 H48:H55" xr:uid="{00000000-0002-0000-0100-00000B000000}">
      <formula1>T63</formula1>
      <formula2>U63</formula2>
    </dataValidation>
    <dataValidation type="whole" allowBlank="1" showInputMessage="1" showErrorMessage="1" errorTitle="Value out of Range" error="The new wattage of the lamp that was entered it too large or too small for the incentive &quot;Measure Type&quot; chosen." sqref="H70 H56" xr:uid="{00000000-0002-0000-0100-00000C000000}">
      <formula1>T71</formula1>
      <formula2>#REF!</formula2>
    </dataValidation>
    <dataValidation type="whole" allowBlank="1" showInputMessage="1" showErrorMessage="1" errorTitle="Value out of Range" error="The new wattage of the lamp that was entered it too large or too small for the incentive &quot;Measure Type&quot; chosen." sqref="H71:H74" xr:uid="{00000000-0002-0000-0100-00000D000000}">
      <formula1>T86</formula1>
      <formula2>U64</formula2>
    </dataValidation>
    <dataValidation type="list" allowBlank="1" showInputMessage="1" showErrorMessage="1" sqref="A79:B92 A78:B78" xr:uid="{00000000-0002-0000-0100-00000E000000}">
      <formula1>Controls_Measures</formula1>
    </dataValidation>
    <dataValidation type="whole" operator="greaterThanOrEqual" allowBlank="1" showInputMessage="1" showErrorMessage="1" errorTitle="Greater than zero please." error="Please enter a whole number greater than zero." sqref="I78:J92" xr:uid="{00000000-0002-0000-0100-00000F000000}">
      <formula1>1</formula1>
    </dataValidation>
    <dataValidation type="custom" allowBlank="1" showInputMessage="1" showErrorMessage="1" sqref="J46:J74" xr:uid="{00000000-0002-0000-0100-000010000000}">
      <formula1>AND(J46&gt;=I46*2,J46&lt;=S46)</formula1>
    </dataValidation>
    <dataValidation type="decimal" allowBlank="1" showInputMessage="1" showErrorMessage="1" errorTitle="Value out of Range" error="The new wattage of the fixture that was entered it too large or too small for the incentive &quot;Measure Type&quot; chosen." sqref="I46:I74" xr:uid="{00000000-0002-0000-0100-000011000000}">
      <formula1>VLOOKUP(CONCATENATE(A46,D46),$A$125:$D$325,4,FALSE)</formula1>
      <formula2>VLOOKUP(CONCATENATE(A46,D46),$A$125:$F$325,6,FALSE)</formula2>
    </dataValidation>
    <dataValidation type="custom" allowBlank="1" showInputMessage="1" showErrorMessage="1" errorTitle="Value out of Range" error="The new wattage of the lamp that was entered it too large or too small for the incentive &quot;Measure Type&quot; chosen." sqref="F30:I42" xr:uid="{00000000-0002-0000-0100-000012000000}">
      <formula1>F30&lt;=J30*0.65</formula1>
    </dataValidation>
  </dataValidations>
  <hyperlinks>
    <hyperlink ref="U47" r:id="rId1" xr:uid="{00000000-0004-0000-0100-000000000000}"/>
    <hyperlink ref="O28" location="Lighting!B3" display="*Top of Page" xr:uid="{00000000-0004-0000-0100-000001000000}"/>
    <hyperlink ref="M76:O76" location="Lighting!B3" display="*Click here to go back to top of page" xr:uid="{00000000-0004-0000-0100-000003000000}"/>
    <hyperlink ref="A113:O113" r:id="rId2" display="http://www.energystar.gov/certified-products/certified-products?c=products.pr_find_es_products" xr:uid="{00000000-0004-0000-0100-000004000000}"/>
    <hyperlink ref="M44:O44" location="Lighting!B3" display="*Click here to go back to top of page" xr:uid="{00000000-0004-0000-0100-000005000000}"/>
    <hyperlink ref="F28" location="Lighting!A53" display="*Click here for all measures except for LED Tubes and Sensors" xr:uid="{00000000-0004-0000-0100-000006000000}"/>
    <hyperlink ref="M28:N28" location="Lighting!A85" display="*Click here for Sensors" xr:uid="{00000000-0004-0000-0100-000007000000}"/>
    <hyperlink ref="A111:O111" r:id="rId3" display="https://www.designlights.org/search/" xr:uid="{00000000-0004-0000-0100-000008000000}"/>
    <hyperlink ref="A112:O112" r:id="rId4" display="http://www.energystar.gov/certified-products/certified-products?c=products.pr_find_es_products" xr:uid="{00000000-0004-0000-0100-00000A000000}"/>
    <hyperlink ref="A111" r:id="rId5" xr:uid="{00000000-0004-0000-0100-000002000000}"/>
    <hyperlink ref="A113" r:id="rId6" xr:uid="{00000000-0004-0000-0100-000009000000}"/>
  </hyperlinks>
  <printOptions horizontalCentered="1"/>
  <pageMargins left="0.25" right="0.25" top="0.4" bottom="0.4" header="0.5" footer="0.34"/>
  <pageSetup scale="49" fitToHeight="0" orientation="portrait" useFirstPageNumber="1" horizontalDpi="300" verticalDpi="300" r:id="rId7"/>
  <headerFooter scaleWithDoc="0">
    <oddFooter>&amp;LEasySave Plus Lighting Worksheet&amp;RApplication Version:4/28/2020</oddFooter>
  </headerFooter>
  <rowBreaks count="2" manualBreakCount="2">
    <brk id="42" max="14" man="1"/>
    <brk id="96" max="14" man="1"/>
  </rowBreaks>
  <colBreaks count="1" manualBreakCount="1">
    <brk id="16" max="1048575" man="1"/>
  </colBreaks>
  <drawing r:id="rId8"/>
  <legacy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30</vt:i4>
      </vt:variant>
    </vt:vector>
  </HeadingPairs>
  <TitlesOfParts>
    <vt:vector size="32" baseType="lpstr">
      <vt:lpstr>Cover</vt:lpstr>
      <vt:lpstr>Lighting</vt:lpstr>
      <vt:lpstr>_2FT_T12_to_LED_tubes</vt:lpstr>
      <vt:lpstr>_2FT_T8_to_LED_tubes</vt:lpstr>
      <vt:lpstr>_3FT_T12_to_LED_tubes</vt:lpstr>
      <vt:lpstr>_3FT_T8_to_LED_tubes</vt:lpstr>
      <vt:lpstr>_4FT_T12_to_LED_tubes</vt:lpstr>
      <vt:lpstr>_4FT_T8_to_LED_tubes</vt:lpstr>
      <vt:lpstr>_8FT_T12_to_2x_4FT_LED_tubes</vt:lpstr>
      <vt:lpstr>_8FT_T12_to_LED_tubes</vt:lpstr>
      <vt:lpstr>_8FT_T8_to_2x_4FT_LED_tubes</vt:lpstr>
      <vt:lpstr>_8FT_T8_to_LED_tubes</vt:lpstr>
      <vt:lpstr>Controls_Measures</vt:lpstr>
      <vt:lpstr>Daylight_Controls</vt:lpstr>
      <vt:lpstr>Delamping_Interior</vt:lpstr>
      <vt:lpstr>Exit_Sign</vt:lpstr>
      <vt:lpstr>HID_to_T8_or_T5_Exterior</vt:lpstr>
      <vt:lpstr>Induction_Exterior</vt:lpstr>
      <vt:lpstr>Induction_Interior</vt:lpstr>
      <vt:lpstr>LED_Fixture_Exterior</vt:lpstr>
      <vt:lpstr>LED_Fixture_Interior</vt:lpstr>
      <vt:lpstr>LED_Lamp_Exterior</vt:lpstr>
      <vt:lpstr>LED_Lamp_Interior</vt:lpstr>
      <vt:lpstr>LED_Traffic_Lights</vt:lpstr>
      <vt:lpstr>LED_Tubes</vt:lpstr>
      <vt:lpstr>LED_Tubes_Exterior</vt:lpstr>
      <vt:lpstr>LED_Tubes_Interior</vt:lpstr>
      <vt:lpstr>Measure</vt:lpstr>
      <vt:lpstr>Occupancy_Sensor</vt:lpstr>
      <vt:lpstr>Cover!Print_Area</vt:lpstr>
      <vt:lpstr>Lighting!Print_Area</vt:lpstr>
      <vt:lpstr>Pulse_Start_Metal_Halide_Interior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Incentive Application - TEP Large Existing</dc:title>
  <dc:creator>Patrick J. O'Leary Jr.</dc:creator>
  <cp:lastModifiedBy>Bird, Craig</cp:lastModifiedBy>
  <cp:lastPrinted>2019-01-11T18:55:27Z</cp:lastPrinted>
  <dcterms:created xsi:type="dcterms:W3CDTF">2003-03-20T18:04:27Z</dcterms:created>
  <dcterms:modified xsi:type="dcterms:W3CDTF">2020-04-29T03:51:24Z</dcterms:modified>
</cp:coreProperties>
</file>