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T:\TEP_UNS\Administration\Process Documents\2020 Program Document Review\NC\"/>
    </mc:Choice>
  </mc:AlternateContent>
  <xr:revisionPtr revIDLastSave="0" documentId="8_{8DED4A90-E84E-4CD4-89C0-38B298A84E5E}" xr6:coauthVersionLast="44" xr6:coauthVersionMax="44" xr10:uidLastSave="{00000000-0000-0000-0000-000000000000}"/>
  <workbookProtection workbookPassword="F209" lockStructure="1"/>
  <bookViews>
    <workbookView xWindow="-110" yWindow="-110" windowWidth="19420" windowHeight="10420" tabRatio="868" activeTab="1" xr2:uid="{00000000-000D-0000-FFFF-FFFF00000000}"/>
  </bookViews>
  <sheets>
    <sheet name="Cover" sheetId="64" r:id="rId1"/>
    <sheet name="Glazing" sheetId="63" r:id="rId2"/>
  </sheets>
  <definedNames>
    <definedName name="Advanced_Power_Strips">Glazing!$M$59:$O$59</definedName>
    <definedName name="Commercial_Software_Power_Management">Glazing!$J$66:$J$67</definedName>
    <definedName name="Glazing">Glazing!$J$58:$J$61</definedName>
    <definedName name="Load_Sensor">Glazing!$N$60</definedName>
    <definedName name="Occupancy">Glazing!$M$60:$M$63</definedName>
    <definedName name="PowerMgmt">Glazing!$J$59</definedName>
    <definedName name="_xlnm.Print_Area" localSheetId="0">Cover!$A$1:$N$54</definedName>
    <definedName name="_xlnm.Print_Area" localSheetId="1">Glazing!$A$1:$H$33</definedName>
    <definedName name="Timer_Plug">Glazing!$O$60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63" l="1"/>
  <c r="G21" i="63"/>
  <c r="H21" i="63"/>
  <c r="I22" i="63"/>
  <c r="G22" i="63"/>
  <c r="H22" i="63"/>
  <c r="I23" i="63"/>
  <c r="G23" i="63"/>
  <c r="H23" i="63"/>
  <c r="I24" i="63"/>
  <c r="G24" i="63"/>
  <c r="H24" i="63"/>
  <c r="I25" i="63"/>
  <c r="G25" i="63"/>
  <c r="H25" i="63"/>
  <c r="I26" i="63"/>
  <c r="G26" i="63"/>
  <c r="H26" i="63"/>
  <c r="I27" i="63"/>
  <c r="G27" i="63"/>
  <c r="H27" i="63"/>
  <c r="I28" i="63"/>
  <c r="G28" i="63"/>
  <c r="H28" i="63"/>
  <c r="I29" i="63"/>
  <c r="G29" i="63"/>
  <c r="H29" i="63"/>
  <c r="I20" i="63"/>
  <c r="G20" i="63"/>
  <c r="H20" i="63"/>
  <c r="H30" i="63"/>
  <c r="H32" i="63"/>
  <c r="I19" i="63"/>
  <c r="J65" i="63"/>
  <c r="J85" i="63"/>
  <c r="J84" i="63"/>
  <c r="J86" i="63"/>
</calcChain>
</file>

<file path=xl/sharedStrings.xml><?xml version="1.0" encoding="utf-8"?>
<sst xmlns="http://schemas.openxmlformats.org/spreadsheetml/2006/main" count="85" uniqueCount="75">
  <si>
    <t>Quantity</t>
  </si>
  <si>
    <t>Measure</t>
  </si>
  <si>
    <t>Project Completion Date</t>
  </si>
  <si>
    <t>Subtotal</t>
  </si>
  <si>
    <t>Look Up Incentive</t>
  </si>
  <si>
    <t>Project Name:</t>
  </si>
  <si>
    <t>TEP EasySave Plus - Prescriptive Application</t>
  </si>
  <si>
    <t>.</t>
  </si>
  <si>
    <t>Measure Incentives &amp; Specifications</t>
  </si>
  <si>
    <t>TEP Account #:</t>
  </si>
  <si>
    <t>All work shall be performed in accordance with all applicable professional standards and comply with all applicable federal, state, and local laws, ordinances,codes and regulations.</t>
  </si>
  <si>
    <t>Commercial Energy Solutions</t>
  </si>
  <si>
    <t>EasySave Plus</t>
  </si>
  <si>
    <t>Submit application to:</t>
  </si>
  <si>
    <t>TEP Commercial Energy Solutions</t>
  </si>
  <si>
    <t>88 E Broadway Blvd</t>
  </si>
  <si>
    <t>Mail Stop HQW505</t>
  </si>
  <si>
    <t>PO Box 711, Tucson, AZ 85702</t>
  </si>
  <si>
    <t>Tel: 1-866-324-5506</t>
  </si>
  <si>
    <t>ces@tep.com</t>
  </si>
  <si>
    <t xml:space="preserve">Program updates will be posted at:  </t>
  </si>
  <si>
    <t>Application Process</t>
  </si>
  <si>
    <t>1. Submit a Pre-Notification Application.</t>
  </si>
  <si>
    <t>2. Install the qualified technology.</t>
  </si>
  <si>
    <t>3. Submit a complete, signed Final Application with all documentation.</t>
  </si>
  <si>
    <t>4. Receive incentive check within 6 weeks of Final Application approval.</t>
  </si>
  <si>
    <t>www.tepcommercialenergysolutions.com</t>
  </si>
  <si>
    <t>Incentives cannot exceed 50% of incremental measure cost.</t>
  </si>
  <si>
    <t>Incentive/Unit</t>
  </si>
  <si>
    <t>Exhaust_Fan_Rating_3_HP</t>
  </si>
  <si>
    <t>Exhaust_Fan_Rating_5_HP</t>
  </si>
  <si>
    <t>Exhaust_Fan_Rating_10_HP</t>
  </si>
  <si>
    <t>Exhaust_Fan_Rating_15_HP</t>
  </si>
  <si>
    <t>Exhaust_Fan_Rating_20_HP</t>
  </si>
  <si>
    <t>Exhaust_Fan_Rating_25_HP</t>
  </si>
  <si>
    <t>Kitchen Exhaust Hood/Fan with controls</t>
  </si>
  <si>
    <t>50 FPM</t>
  </si>
  <si>
    <t>High E Hood</t>
  </si>
  <si>
    <t>60 FPM</t>
  </si>
  <si>
    <t>Hi E Hood width x Sash Height</t>
  </si>
  <si>
    <t>48" x 18"</t>
  </si>
  <si>
    <t>48" x 28"</t>
  </si>
  <si>
    <t>60" x 18"</t>
  </si>
  <si>
    <t>60" x 28"</t>
  </si>
  <si>
    <t>70" x 18"</t>
  </si>
  <si>
    <t>70" x 28"</t>
  </si>
  <si>
    <t>96" x 18"</t>
  </si>
  <si>
    <t>96" x 28"</t>
  </si>
  <si>
    <t>Prescriptive Measures for New Construction</t>
  </si>
  <si>
    <t>High Performance Glazing</t>
  </si>
  <si>
    <t>Energy Efficient Glazing Level 1</t>
  </si>
  <si>
    <t>Measure Description</t>
  </si>
  <si>
    <t>Max U Value</t>
  </si>
  <si>
    <t>MAX SHGC</t>
  </si>
  <si>
    <t>Rebate ($/SF)</t>
  </si>
  <si>
    <t>Energy Efficient Glazing Level 2</t>
  </si>
  <si>
    <t>Energy Efficient Glazing Level 3</t>
  </si>
  <si>
    <t>Energy Efficient Glazing Level 4</t>
  </si>
  <si>
    <t>EE Glazing 1</t>
  </si>
  <si>
    <t>EE Glazing 2</t>
  </si>
  <si>
    <t>EE Glazing 3</t>
  </si>
  <si>
    <t>EE Glazing 4</t>
  </si>
  <si>
    <t>Min U</t>
  </si>
  <si>
    <t>max SHGC</t>
  </si>
  <si>
    <t>Min SHGC</t>
  </si>
  <si>
    <t>EE Glazing Total</t>
  </si>
  <si>
    <t>U Value</t>
  </si>
  <si>
    <t>SHGC</t>
  </si>
  <si>
    <t>Manufacturer/Model #</t>
  </si>
  <si>
    <t>SF/Window</t>
  </si>
  <si>
    <t>max U,</t>
  </si>
  <si>
    <t>Rebate</t>
  </si>
  <si>
    <r>
      <rPr>
        <b/>
        <sz val="11"/>
        <rFont val="Arial"/>
        <family val="2"/>
      </rPr>
      <t xml:space="preserve">New Construction Commercial High Performance Glazing 
</t>
    </r>
    <r>
      <rPr>
        <sz val="11"/>
        <rFont val="Arial"/>
        <family val="2"/>
      </rPr>
      <t>Measure: Install Energy Efficient Windows with High Performance Glazing
    • Eligibility: Windows installed as part of a Commercial New Construction Project
    • Incentives are available for windows facing east, west or south
    • New Glazing must have U-Value and Solar Heat Gain Coefficient within the ranges in the above table to be eligible for rebate</t>
    </r>
    <r>
      <rPr>
        <i/>
        <sz val="11"/>
        <rFont val="Arial"/>
        <family val="2"/>
      </rPr>
      <t xml:space="preserve">
   </t>
    </r>
    <r>
      <rPr>
        <sz val="11"/>
        <rFont val="Arial"/>
        <family val="2"/>
      </rPr>
      <t xml:space="preserve"> • To convert Shading Coefficient (SC) to SHGC, Multiply SC x 0.87</t>
    </r>
    <r>
      <rPr>
        <i/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    • </t>
    </r>
    <r>
      <rPr>
        <sz val="11"/>
        <rFont val="Arial"/>
        <family val="2"/>
      </rPr>
      <t>Submit floor plans, exterior building dimensions and window specifications along with a listing of the windows showing dimensions, and square footage of each  
        window type 
    • The spaces with high efficiency glazing must be electrically air conditioned to qualify for rebates</t>
    </r>
    <r>
      <rPr>
        <i/>
        <sz val="11"/>
        <rFont val="Arial"/>
        <family val="2"/>
      </rPr>
      <t xml:space="preserve">
  </t>
    </r>
  </si>
  <si>
    <t>2020 Rebate Application</t>
  </si>
  <si>
    <t>Last Modified: 02/14/2020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</si>
</sst>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.0"/>
    <numFmt numFmtId="165" formatCode="&quot;$&quot;#,##0.00"/>
    <numFmt numFmtId="166" formatCode="[$-409]mmmm\ d\,\ yyyy;@"/>
    <numFmt numFmtId="167" formatCode="0.000"/>
  </numFmts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26"/>
      <name val="Arial"/>
      <family val="2"/>
    </font>
    <font>
      <b/>
      <sz val="18"/>
      <name val="Arial"/>
      <family val="2"/>
    </font>
    <font>
      <sz val="22"/>
      <color indexed="39"/>
      <name val="Arial"/>
      <family val="2"/>
    </font>
    <font>
      <sz val="18"/>
      <color indexed="39"/>
      <name val="Arial"/>
      <family val="2"/>
    </font>
    <font>
      <u/>
      <sz val="22"/>
      <name val="Arial"/>
      <family val="2"/>
    </font>
    <font>
      <u/>
      <sz val="18"/>
      <name val="Arial"/>
      <family val="2"/>
    </font>
    <font>
      <b/>
      <i/>
      <sz val="12"/>
      <name val="Arial"/>
      <family val="2"/>
    </font>
    <font>
      <sz val="8"/>
      <name val="Helv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8000"/>
      <name val="Arial"/>
      <family val="2"/>
    </font>
    <font>
      <b/>
      <sz val="14"/>
      <color theme="0"/>
      <name val="Arial"/>
      <family val="2"/>
    </font>
    <font>
      <b/>
      <sz val="10.5"/>
      <color theme="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horizontal="left"/>
    </xf>
    <xf numFmtId="0" fontId="23" fillId="0" borderId="0" applyNumberFormat="0" applyFill="0" applyBorder="0" applyAlignment="0" applyProtection="0">
      <alignment horizontal="left"/>
    </xf>
    <xf numFmtId="0" fontId="2" fillId="0" borderId="0">
      <alignment horizontal="left"/>
    </xf>
  </cellStyleXfs>
  <cellXfs count="115">
    <xf numFmtId="0" fontId="0" fillId="0" borderId="0" xfId="0">
      <alignment horizontal="left"/>
    </xf>
    <xf numFmtId="0" fontId="2" fillId="5" borderId="0" xfId="0" applyFont="1" applyFill="1" applyProtection="1">
      <alignment horizontal="left"/>
    </xf>
    <xf numFmtId="0" fontId="2" fillId="5" borderId="0" xfId="0" applyFont="1" applyFill="1" applyProtection="1">
      <alignment horizontal="left"/>
    </xf>
    <xf numFmtId="0" fontId="2" fillId="6" borderId="0" xfId="0" applyFont="1" applyFill="1" applyProtection="1">
      <alignment horizontal="left"/>
      <protection hidden="1"/>
    </xf>
    <xf numFmtId="8" fontId="24" fillId="6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8" fontId="25" fillId="6" borderId="0" xfId="0" applyNumberFormat="1" applyFont="1" applyFill="1" applyBorder="1" applyAlignment="1" applyProtection="1">
      <alignment horizontal="right" vertical="center"/>
      <protection hidden="1"/>
    </xf>
    <xf numFmtId="49" fontId="2" fillId="7" borderId="1" xfId="0" applyNumberFormat="1" applyFont="1" applyFill="1" applyBorder="1" applyAlignment="1" applyProtection="1">
      <alignment horizontal="center" vertical="center"/>
      <protection locked="0"/>
    </xf>
    <xf numFmtId="0" fontId="26" fillId="7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horizontal="right" vertical="top"/>
      <protection hidden="1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  <protection hidden="1"/>
    </xf>
    <xf numFmtId="0" fontId="27" fillId="8" borderId="5" xfId="0" applyFont="1" applyFill="1" applyBorder="1" applyAlignment="1" applyProtection="1">
      <alignment horizontal="center" vertical="center"/>
      <protection hidden="1"/>
    </xf>
    <xf numFmtId="0" fontId="27" fillId="8" borderId="1" xfId="0" applyFont="1" applyFill="1" applyBorder="1" applyAlignment="1" applyProtection="1">
      <alignment horizontal="center" vertical="center"/>
      <protection hidden="1"/>
    </xf>
    <xf numFmtId="0" fontId="2" fillId="3" borderId="0" xfId="2" applyFont="1" applyFill="1" applyProtection="1">
      <alignment horizontal="left"/>
    </xf>
    <xf numFmtId="0" fontId="2" fillId="3" borderId="0" xfId="2" applyFont="1" applyFill="1">
      <alignment horizontal="left"/>
    </xf>
    <xf numFmtId="0" fontId="2" fillId="2" borderId="0" xfId="2" applyFill="1">
      <alignment horizontal="left"/>
    </xf>
    <xf numFmtId="0" fontId="13" fillId="2" borderId="0" xfId="2" applyFont="1" applyFill="1">
      <alignment horizontal="left"/>
    </xf>
    <xf numFmtId="0" fontId="14" fillId="2" borderId="0" xfId="2" applyFont="1" applyFill="1" applyAlignment="1">
      <alignment horizontal="left" vertical="center"/>
    </xf>
    <xf numFmtId="0" fontId="2" fillId="3" borderId="0" xfId="2" applyFont="1" applyFill="1" applyBorder="1">
      <alignment horizontal="left"/>
    </xf>
    <xf numFmtId="0" fontId="2" fillId="3" borderId="0" xfId="2" applyFont="1" applyFill="1" applyBorder="1" applyAlignment="1">
      <alignment vertical="top" wrapText="1"/>
    </xf>
    <xf numFmtId="0" fontId="1" fillId="3" borderId="0" xfId="2" applyFont="1" applyFill="1" applyBorder="1" applyAlignment="1">
      <alignment horizontal="left" vertical="top"/>
    </xf>
    <xf numFmtId="0" fontId="2" fillId="3" borderId="0" xfId="2" applyFont="1" applyFill="1" applyBorder="1" applyAlignment="1">
      <alignment horizontal="left" vertical="top"/>
    </xf>
    <xf numFmtId="0" fontId="2" fillId="3" borderId="0" xfId="2" applyFont="1" applyFill="1" applyProtection="1">
      <alignment horizontal="left"/>
      <protection hidden="1"/>
    </xf>
    <xf numFmtId="0" fontId="2" fillId="3" borderId="0" xfId="2" applyFont="1" applyFill="1" applyAlignment="1" applyProtection="1">
      <protection hidden="1"/>
    </xf>
    <xf numFmtId="0" fontId="21" fillId="3" borderId="0" xfId="2" applyFont="1" applyFill="1" applyAlignment="1" applyProtection="1">
      <alignment horizontal="right"/>
      <protection hidden="1"/>
    </xf>
    <xf numFmtId="0" fontId="7" fillId="4" borderId="0" xfId="2" applyFont="1" applyFill="1" applyAlignment="1">
      <alignment horizontal="left" vertical="center" readingOrder="1"/>
    </xf>
    <xf numFmtId="0" fontId="2" fillId="4" borderId="0" xfId="2" applyFont="1" applyFill="1" applyProtection="1">
      <alignment horizontal="left"/>
      <protection hidden="1"/>
    </xf>
    <xf numFmtId="0" fontId="5" fillId="4" borderId="0" xfId="2" applyFont="1" applyFill="1" applyAlignment="1">
      <alignment horizontal="left" vertical="center" readingOrder="1"/>
    </xf>
    <xf numFmtId="6" fontId="25" fillId="6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8" fillId="0" borderId="0" xfId="0" applyFont="1" applyFill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8" fontId="27" fillId="6" borderId="0" xfId="0" applyNumberFormat="1" applyFont="1" applyFill="1" applyBorder="1" applyAlignment="1" applyProtection="1">
      <alignment horizontal="right" vertical="center"/>
      <protection hidden="1"/>
    </xf>
    <xf numFmtId="0" fontId="29" fillId="9" borderId="0" xfId="0" applyFont="1" applyFill="1" applyBorder="1" applyAlignment="1" applyProtection="1">
      <alignment horizontal="left" vertical="center"/>
      <protection hidden="1"/>
    </xf>
    <xf numFmtId="164" fontId="30" fillId="9" borderId="0" xfId="0" applyNumberFormat="1" applyFont="1" applyFill="1" applyBorder="1" applyAlignment="1" applyProtection="1">
      <alignment horizontal="center" vertical="center"/>
      <protection hidden="1"/>
    </xf>
    <xf numFmtId="165" fontId="30" fillId="9" borderId="0" xfId="0" applyNumberFormat="1" applyFont="1" applyFill="1" applyBorder="1" applyAlignment="1" applyProtection="1">
      <alignment horizontal="center" vertical="center"/>
      <protection hidden="1"/>
    </xf>
    <xf numFmtId="0" fontId="2" fillId="6" borderId="2" xfId="0" applyFont="1" applyFill="1" applyBorder="1" applyProtection="1">
      <alignment horizontal="left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</xf>
    <xf numFmtId="8" fontId="8" fillId="6" borderId="1" xfId="0" applyNumberFormat="1" applyFont="1" applyFill="1" applyBorder="1" applyAlignment="1" applyProtection="1">
      <alignment horizontal="center" vertical="center"/>
    </xf>
    <xf numFmtId="167" fontId="8" fillId="6" borderId="1" xfId="0" applyNumberFormat="1" applyFont="1" applyFill="1" applyBorder="1" applyAlignment="1" applyProtection="1">
      <alignment horizontal="center" vertical="center"/>
    </xf>
    <xf numFmtId="167" fontId="2" fillId="6" borderId="1" xfId="0" applyNumberFormat="1" applyFont="1" applyFill="1" applyBorder="1" applyAlignment="1" applyProtection="1">
      <alignment horizontal="center" vertical="center"/>
    </xf>
    <xf numFmtId="8" fontId="2" fillId="6" borderId="1" xfId="0" applyNumberFormat="1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left"/>
    </xf>
    <xf numFmtId="167" fontId="2" fillId="0" borderId="0" xfId="0" applyNumberFormat="1" applyFont="1" applyFill="1" applyProtection="1">
      <alignment horizontal="left"/>
    </xf>
    <xf numFmtId="167" fontId="2" fillId="0" borderId="0" xfId="0" applyNumberFormat="1" applyFont="1" applyFill="1" applyBorder="1" applyProtection="1">
      <alignment horizontal="left"/>
    </xf>
    <xf numFmtId="167" fontId="2" fillId="0" borderId="0" xfId="0" applyNumberFormat="1" applyFont="1" applyFill="1" applyAlignment="1" applyProtection="1">
      <alignment horizontal="left"/>
    </xf>
    <xf numFmtId="8" fontId="9" fillId="6" borderId="1" xfId="0" applyNumberFormat="1" applyFont="1" applyFill="1" applyBorder="1" applyAlignment="1" applyProtection="1">
      <alignment horizontal="center" vertical="center"/>
      <protection hidden="1"/>
    </xf>
    <xf numFmtId="0" fontId="2" fillId="7" borderId="1" xfId="0" applyNumberFormat="1" applyFont="1" applyFill="1" applyBorder="1" applyAlignment="1" applyProtection="1">
      <alignment horizontal="center" vertical="center"/>
      <protection locked="0"/>
    </xf>
    <xf numFmtId="167" fontId="2" fillId="7" borderId="1" xfId="0" applyNumberFormat="1" applyFont="1" applyFill="1" applyBorder="1" applyAlignment="1" applyProtection="1">
      <alignment horizontal="center" vertical="center"/>
      <protection locked="0"/>
    </xf>
    <xf numFmtId="8" fontId="25" fillId="6" borderId="8" xfId="0" applyNumberFormat="1" applyFont="1" applyFill="1" applyBorder="1" applyAlignment="1" applyProtection="1">
      <alignment horizontal="center" vertical="center"/>
      <protection hidden="1"/>
    </xf>
    <xf numFmtId="8" fontId="7" fillId="6" borderId="9" xfId="0" applyNumberFormat="1" applyFont="1" applyFill="1" applyBorder="1" applyAlignment="1" applyProtection="1">
      <alignment horizontal="center" vertical="center"/>
      <protection hidden="1"/>
    </xf>
    <xf numFmtId="0" fontId="8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center"/>
      <protection hidden="1"/>
    </xf>
    <xf numFmtId="0" fontId="19" fillId="3" borderId="0" xfId="2" applyFont="1" applyFill="1" applyAlignment="1" applyProtection="1">
      <alignment horizontal="center"/>
      <protection locked="0" hidden="1"/>
    </xf>
    <xf numFmtId="0" fontId="20" fillId="3" borderId="0" xfId="2" applyFont="1" applyFill="1" applyAlignment="1" applyProtection="1">
      <alignment horizontal="center"/>
      <protection locked="0" hidden="1"/>
    </xf>
    <xf numFmtId="0" fontId="31" fillId="3" borderId="0" xfId="1" applyFont="1" applyFill="1" applyAlignment="1" applyProtection="1">
      <alignment horizontal="left"/>
      <protection locked="0" hidden="1"/>
    </xf>
    <xf numFmtId="0" fontId="2" fillId="3" borderId="0" xfId="2" applyFont="1" applyFill="1" applyAlignment="1">
      <alignment horizontal="center"/>
    </xf>
    <xf numFmtId="0" fontId="17" fillId="3" borderId="0" xfId="2" applyFont="1" applyFill="1" applyAlignment="1" applyProtection="1">
      <alignment horizontal="center"/>
      <protection locked="0" hidden="1"/>
    </xf>
    <xf numFmtId="0" fontId="18" fillId="3" borderId="0" xfId="2" applyFont="1" applyFill="1" applyAlignment="1" applyProtection="1">
      <alignment horizontal="center"/>
      <protection locked="0" hidden="1"/>
    </xf>
    <xf numFmtId="0" fontId="15" fillId="3" borderId="0" xfId="2" applyFont="1" applyFill="1" applyAlignment="1">
      <alignment horizontal="center"/>
    </xf>
    <xf numFmtId="0" fontId="16" fillId="3" borderId="0" xfId="2" applyFont="1" applyFill="1" applyAlignment="1">
      <alignment horizontal="center" vertical="center"/>
    </xf>
    <xf numFmtId="0" fontId="12" fillId="3" borderId="0" xfId="2" applyFont="1" applyFill="1" applyAlignment="1">
      <alignment horizontal="center" vertical="center" wrapText="1"/>
    </xf>
    <xf numFmtId="0" fontId="12" fillId="3" borderId="0" xfId="2" applyFont="1" applyFill="1" applyAlignment="1" applyProtection="1">
      <alignment horizontal="center"/>
      <protection hidden="1"/>
    </xf>
    <xf numFmtId="0" fontId="12" fillId="3" borderId="0" xfId="2" applyFont="1" applyFill="1" applyAlignment="1" applyProtection="1">
      <alignment horizontal="center" wrapText="1"/>
      <protection hidden="1"/>
    </xf>
    <xf numFmtId="14" fontId="1" fillId="3" borderId="0" xfId="2" applyNumberFormat="1" applyFont="1" applyFill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166" fontId="2" fillId="7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wrapText="1"/>
      <protection hidden="1"/>
    </xf>
    <xf numFmtId="0" fontId="2" fillId="6" borderId="12" xfId="0" applyFont="1" applyFill="1" applyBorder="1" applyAlignment="1" applyProtection="1">
      <alignment horizontal="center" wrapText="1"/>
      <protection hidden="1"/>
    </xf>
    <xf numFmtId="0" fontId="2" fillId="6" borderId="2" xfId="0" applyFont="1" applyFill="1" applyBorder="1" applyAlignment="1" applyProtection="1">
      <alignment horizontal="center" wrapText="1"/>
      <protection hidden="1"/>
    </xf>
    <xf numFmtId="0" fontId="2" fillId="6" borderId="0" xfId="0" applyFont="1" applyFill="1" applyAlignment="1" applyProtection="1">
      <alignment horizontal="center" wrapText="1"/>
      <protection hidden="1"/>
    </xf>
    <xf numFmtId="0" fontId="32" fillId="10" borderId="13" xfId="0" applyFont="1" applyFill="1" applyBorder="1" applyAlignment="1" applyProtection="1">
      <alignment horizontal="left" vertical="center"/>
      <protection hidden="1"/>
    </xf>
    <xf numFmtId="0" fontId="32" fillId="10" borderId="14" xfId="0" applyFont="1" applyFill="1" applyBorder="1" applyAlignment="1" applyProtection="1">
      <alignment horizontal="left" vertical="center"/>
      <protection hidden="1"/>
    </xf>
    <xf numFmtId="0" fontId="32" fillId="10" borderId="15" xfId="0" applyFont="1" applyFill="1" applyBorder="1" applyAlignment="1" applyProtection="1">
      <alignment horizontal="left" vertical="center"/>
      <protection hidden="1"/>
    </xf>
    <xf numFmtId="0" fontId="3" fillId="6" borderId="16" xfId="0" applyFont="1" applyFill="1" applyBorder="1" applyAlignment="1" applyProtection="1">
      <alignment horizontal="left" vertical="center" wrapText="1"/>
    </xf>
    <xf numFmtId="14" fontId="3" fillId="6" borderId="16" xfId="0" applyNumberFormat="1" applyFont="1" applyFill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horizontal="center" vertical="center" wrapText="1"/>
    </xf>
    <xf numFmtId="49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7" xfId="0" applyNumberFormat="1" applyFont="1" applyFill="1" applyBorder="1" applyAlignment="1" applyProtection="1">
      <alignment horizontal="left" vertical="center" wrapText="1"/>
      <protection locked="0"/>
    </xf>
    <xf numFmtId="0" fontId="32" fillId="10" borderId="5" xfId="0" applyFont="1" applyFill="1" applyBorder="1" applyAlignment="1" applyProtection="1">
      <alignment horizontal="left" vertical="center"/>
    </xf>
    <xf numFmtId="0" fontId="32" fillId="10" borderId="18" xfId="0" applyFont="1" applyFill="1" applyBorder="1" applyAlignment="1" applyProtection="1">
      <alignment horizontal="left" vertical="center"/>
    </xf>
    <xf numFmtId="0" fontId="32" fillId="10" borderId="19" xfId="0" applyFont="1" applyFill="1" applyBorder="1" applyAlignment="1" applyProtection="1">
      <alignment horizontal="left" vertical="center"/>
    </xf>
    <xf numFmtId="0" fontId="8" fillId="6" borderId="10" xfId="0" applyFont="1" applyFill="1" applyBorder="1" applyAlignment="1" applyProtection="1">
      <alignment horizontal="left" vertical="center"/>
    </xf>
    <xf numFmtId="0" fontId="8" fillId="6" borderId="1" xfId="0" applyFont="1" applyFill="1" applyBorder="1" applyAlignment="1" applyProtection="1">
      <alignment horizontal="left" vertical="center"/>
    </xf>
    <xf numFmtId="0" fontId="5" fillId="6" borderId="2" xfId="0" applyFont="1" applyFill="1" applyBorder="1" applyAlignment="1" applyProtection="1">
      <alignment horizontal="left" vertical="top" wrapText="1"/>
    </xf>
    <xf numFmtId="0" fontId="5" fillId="6" borderId="0" xfId="0" applyFont="1" applyFill="1" applyBorder="1" applyAlignment="1" applyProtection="1">
      <alignment horizontal="left" vertical="top" wrapText="1"/>
    </xf>
    <xf numFmtId="0" fontId="5" fillId="6" borderId="3" xfId="0" applyFont="1" applyFill="1" applyBorder="1" applyAlignment="1" applyProtection="1">
      <alignment horizontal="left" vertical="top" wrapText="1"/>
    </xf>
    <xf numFmtId="0" fontId="5" fillId="6" borderId="20" xfId="0" applyFont="1" applyFill="1" applyBorder="1" applyAlignment="1" applyProtection="1">
      <alignment horizontal="left" vertical="top" wrapText="1"/>
    </xf>
    <xf numFmtId="0" fontId="5" fillId="6" borderId="21" xfId="0" applyFont="1" applyFill="1" applyBorder="1" applyAlignment="1" applyProtection="1">
      <alignment horizontal="left" vertical="top" wrapText="1"/>
    </xf>
    <xf numFmtId="0" fontId="5" fillId="6" borderId="22" xfId="0" applyFont="1" applyFill="1" applyBorder="1" applyAlignment="1" applyProtection="1">
      <alignment horizontal="left" vertical="top" wrapText="1"/>
    </xf>
    <xf numFmtId="5" fontId="2" fillId="6" borderId="23" xfId="0" applyNumberFormat="1" applyFont="1" applyFill="1" applyBorder="1" applyAlignment="1" applyProtection="1">
      <alignment horizontal="center" vertical="center" wrapText="1"/>
    </xf>
    <xf numFmtId="5" fontId="2" fillId="6" borderId="24" xfId="0" applyNumberFormat="1" applyFont="1" applyFill="1" applyBorder="1" applyAlignment="1" applyProtection="1">
      <alignment horizontal="center" vertical="center" wrapText="1"/>
    </xf>
    <xf numFmtId="5" fontId="2" fillId="6" borderId="25" xfId="0" applyNumberFormat="1" applyFont="1" applyFill="1" applyBorder="1" applyAlignment="1" applyProtection="1">
      <alignment horizontal="center" vertical="center" wrapText="1"/>
    </xf>
    <xf numFmtId="5" fontId="2" fillId="6" borderId="26" xfId="0" applyNumberFormat="1" applyFont="1" applyFill="1" applyBorder="1" applyAlignment="1" applyProtection="1">
      <alignment horizontal="center" vertical="center" wrapText="1"/>
    </xf>
    <xf numFmtId="0" fontId="7" fillId="10" borderId="5" xfId="0" applyFont="1" applyFill="1" applyBorder="1" applyAlignment="1" applyProtection="1">
      <alignment horizontal="center" vertical="center" wrapText="1"/>
    </xf>
    <xf numFmtId="0" fontId="7" fillId="10" borderId="18" xfId="0" applyFont="1" applyFill="1" applyBorder="1" applyAlignment="1" applyProtection="1">
      <alignment horizontal="center" vertical="center" wrapText="1"/>
    </xf>
    <xf numFmtId="0" fontId="7" fillId="10" borderId="19" xfId="0" applyFont="1" applyFill="1" applyBorder="1" applyAlignment="1" applyProtection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3CC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2E1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49</xdr:row>
      <xdr:rowOff>161924</xdr:rowOff>
    </xdr:from>
    <xdr:to>
      <xdr:col>13</xdr:col>
      <xdr:colOff>38100</xdr:colOff>
      <xdr:row>51</xdr:row>
      <xdr:rowOff>95249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E38C2261-C5F9-486D-A374-174AA57904F9}"/>
            </a:ext>
          </a:extLst>
        </xdr:cNvPr>
        <xdr:cNvSpPr txBox="1">
          <a:spLocks noChangeArrowheads="1"/>
        </xdr:cNvSpPr>
      </xdr:nvSpPr>
      <xdr:spPr bwMode="auto">
        <a:xfrm>
          <a:off x="485775" y="12877799"/>
          <a:ext cx="746760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Funded by TEP customers and approved by the Arizona Corporation Commission</a:t>
          </a:r>
        </a:p>
      </xdr:txBody>
    </xdr:sp>
    <xdr:clientData/>
  </xdr:twoCellAnchor>
  <xdr:twoCellAnchor editAs="oneCell">
    <xdr:from>
      <xdr:col>0</xdr:col>
      <xdr:colOff>314325</xdr:colOff>
      <xdr:row>1</xdr:row>
      <xdr:rowOff>123825</xdr:rowOff>
    </xdr:from>
    <xdr:to>
      <xdr:col>6</xdr:col>
      <xdr:colOff>133350</xdr:colOff>
      <xdr:row>5</xdr:row>
      <xdr:rowOff>152400</xdr:rowOff>
    </xdr:to>
    <xdr:pic>
      <xdr:nvPicPr>
        <xdr:cNvPr id="3260" name="Picture 1">
          <a:extLst>
            <a:ext uri="{FF2B5EF4-FFF2-40B4-BE49-F238E27FC236}">
              <a16:creationId xmlns:a16="http://schemas.microsoft.com/office/drawing/2014/main" id="{279EEC6E-D9E1-43DB-B848-5DE6C889C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0"/>
          <a:ext cx="34766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161925</xdr:rowOff>
    </xdr:to>
    <xdr:sp macro="" textlink="">
      <xdr:nvSpPr>
        <xdr:cNvPr id="2975" name="Text Box 9">
          <a:extLst>
            <a:ext uri="{FF2B5EF4-FFF2-40B4-BE49-F238E27FC236}">
              <a16:creationId xmlns:a16="http://schemas.microsoft.com/office/drawing/2014/main" id="{71E2E54A-0D52-401D-9D0E-AB92066695BE}"/>
            </a:ext>
          </a:extLst>
        </xdr:cNvPr>
        <xdr:cNvSpPr txBox="1">
          <a:spLocks noChangeArrowheads="1"/>
        </xdr:cNvSpPr>
      </xdr:nvSpPr>
      <xdr:spPr bwMode="auto">
        <a:xfrm>
          <a:off x="1447800" y="48101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161925</xdr:rowOff>
    </xdr:to>
    <xdr:sp macro="" textlink="">
      <xdr:nvSpPr>
        <xdr:cNvPr id="2976" name="Text Box 10">
          <a:extLst>
            <a:ext uri="{FF2B5EF4-FFF2-40B4-BE49-F238E27FC236}">
              <a16:creationId xmlns:a16="http://schemas.microsoft.com/office/drawing/2014/main" id="{A2289236-C734-4F95-903C-623DE4B6D97A}"/>
            </a:ext>
          </a:extLst>
        </xdr:cNvPr>
        <xdr:cNvSpPr txBox="1">
          <a:spLocks noChangeArrowheads="1"/>
        </xdr:cNvSpPr>
      </xdr:nvSpPr>
      <xdr:spPr bwMode="auto">
        <a:xfrm>
          <a:off x="1447800" y="48101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161925</xdr:rowOff>
    </xdr:to>
    <xdr:sp macro="" textlink="">
      <xdr:nvSpPr>
        <xdr:cNvPr id="2977" name="Text Box 11">
          <a:extLst>
            <a:ext uri="{FF2B5EF4-FFF2-40B4-BE49-F238E27FC236}">
              <a16:creationId xmlns:a16="http://schemas.microsoft.com/office/drawing/2014/main" id="{E8391C1E-95B9-4B9E-8F01-385D6CE9EBE0}"/>
            </a:ext>
          </a:extLst>
        </xdr:cNvPr>
        <xdr:cNvSpPr txBox="1">
          <a:spLocks noChangeArrowheads="1"/>
        </xdr:cNvSpPr>
      </xdr:nvSpPr>
      <xdr:spPr bwMode="auto">
        <a:xfrm>
          <a:off x="1447800" y="48101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161925</xdr:rowOff>
    </xdr:to>
    <xdr:sp macro="" textlink="">
      <xdr:nvSpPr>
        <xdr:cNvPr id="2978" name="Text Box 12">
          <a:extLst>
            <a:ext uri="{FF2B5EF4-FFF2-40B4-BE49-F238E27FC236}">
              <a16:creationId xmlns:a16="http://schemas.microsoft.com/office/drawing/2014/main" id="{51ADAD72-15C8-4F23-A88F-8CD81F9A7DB9}"/>
            </a:ext>
          </a:extLst>
        </xdr:cNvPr>
        <xdr:cNvSpPr txBox="1">
          <a:spLocks noChangeArrowheads="1"/>
        </xdr:cNvSpPr>
      </xdr:nvSpPr>
      <xdr:spPr bwMode="auto">
        <a:xfrm>
          <a:off x="1447800" y="48101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161925</xdr:rowOff>
    </xdr:to>
    <xdr:sp macro="" textlink="">
      <xdr:nvSpPr>
        <xdr:cNvPr id="2979" name="Text Box 13">
          <a:extLst>
            <a:ext uri="{FF2B5EF4-FFF2-40B4-BE49-F238E27FC236}">
              <a16:creationId xmlns:a16="http://schemas.microsoft.com/office/drawing/2014/main" id="{54FAB7F7-B175-4B38-9ADF-83BD3EB654F4}"/>
            </a:ext>
          </a:extLst>
        </xdr:cNvPr>
        <xdr:cNvSpPr txBox="1">
          <a:spLocks noChangeArrowheads="1"/>
        </xdr:cNvSpPr>
      </xdr:nvSpPr>
      <xdr:spPr bwMode="auto">
        <a:xfrm>
          <a:off x="1447800" y="48101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161925</xdr:rowOff>
    </xdr:to>
    <xdr:sp macro="" textlink="">
      <xdr:nvSpPr>
        <xdr:cNvPr id="2980" name="Text Box 14">
          <a:extLst>
            <a:ext uri="{FF2B5EF4-FFF2-40B4-BE49-F238E27FC236}">
              <a16:creationId xmlns:a16="http://schemas.microsoft.com/office/drawing/2014/main" id="{85AD48E7-FEEF-4D3B-8C58-29261D75BFFD}"/>
            </a:ext>
          </a:extLst>
        </xdr:cNvPr>
        <xdr:cNvSpPr txBox="1">
          <a:spLocks noChangeArrowheads="1"/>
        </xdr:cNvSpPr>
      </xdr:nvSpPr>
      <xdr:spPr bwMode="auto">
        <a:xfrm>
          <a:off x="1447800" y="48101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161925</xdr:rowOff>
    </xdr:to>
    <xdr:sp macro="" textlink="">
      <xdr:nvSpPr>
        <xdr:cNvPr id="2981" name="Text Box 15">
          <a:extLst>
            <a:ext uri="{FF2B5EF4-FFF2-40B4-BE49-F238E27FC236}">
              <a16:creationId xmlns:a16="http://schemas.microsoft.com/office/drawing/2014/main" id="{3B587832-3F9D-49FD-8605-466D5BC14A29}"/>
            </a:ext>
          </a:extLst>
        </xdr:cNvPr>
        <xdr:cNvSpPr txBox="1">
          <a:spLocks noChangeArrowheads="1"/>
        </xdr:cNvSpPr>
      </xdr:nvSpPr>
      <xdr:spPr bwMode="auto">
        <a:xfrm>
          <a:off x="1447800" y="48101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161925</xdr:rowOff>
    </xdr:to>
    <xdr:sp macro="" textlink="">
      <xdr:nvSpPr>
        <xdr:cNvPr id="2982" name="Text Box 16">
          <a:extLst>
            <a:ext uri="{FF2B5EF4-FFF2-40B4-BE49-F238E27FC236}">
              <a16:creationId xmlns:a16="http://schemas.microsoft.com/office/drawing/2014/main" id="{A5F33537-E3BB-4B4E-8E53-BB77A5D2956B}"/>
            </a:ext>
          </a:extLst>
        </xdr:cNvPr>
        <xdr:cNvSpPr txBox="1">
          <a:spLocks noChangeArrowheads="1"/>
        </xdr:cNvSpPr>
      </xdr:nvSpPr>
      <xdr:spPr bwMode="auto">
        <a:xfrm>
          <a:off x="1447800" y="48101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590550</xdr:colOff>
      <xdr:row>0</xdr:row>
      <xdr:rowOff>47625</xdr:rowOff>
    </xdr:from>
    <xdr:to>
      <xdr:col>7</xdr:col>
      <xdr:colOff>885825</xdr:colOff>
      <xdr:row>1</xdr:row>
      <xdr:rowOff>409575</xdr:rowOff>
    </xdr:to>
    <xdr:pic>
      <xdr:nvPicPr>
        <xdr:cNvPr id="2983" name="Picture 9">
          <a:extLst>
            <a:ext uri="{FF2B5EF4-FFF2-40B4-BE49-F238E27FC236}">
              <a16:creationId xmlns:a16="http://schemas.microsoft.com/office/drawing/2014/main" id="{9F0BAB91-BEAB-4FDB-A380-FE2A8B366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47625"/>
          <a:ext cx="14763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pcommercialenergysolutions.com/" TargetMode="External"/><Relationship Id="rId2" Type="http://schemas.openxmlformats.org/officeDocument/2006/relationships/hyperlink" Target="mailto:ces@tep.com" TargetMode="External"/><Relationship Id="rId1" Type="http://schemas.openxmlformats.org/officeDocument/2006/relationships/hyperlink" Target="http://www.tepcommercialenergysolutions.com/Project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Q54"/>
  <sheetViews>
    <sheetView topLeftCell="A32" zoomScaleNormal="100" zoomScaleSheetLayoutView="100" workbookViewId="0">
      <selection activeCell="B32" sqref="B32:M32"/>
    </sheetView>
  </sheetViews>
  <sheetFormatPr defaultColWidth="0" defaultRowHeight="12.5" zeroHeight="1" x14ac:dyDescent="0.25"/>
  <cols>
    <col min="1" max="6" width="9.1796875" style="20" customWidth="1"/>
    <col min="7" max="7" width="9" style="20" customWidth="1"/>
    <col min="8" max="13" width="9.1796875" style="20" customWidth="1"/>
    <col min="14" max="14" width="7.453125" style="20" customWidth="1"/>
    <col min="15" max="15" width="0" style="20" hidden="1" customWidth="1"/>
    <col min="16" max="16" width="2.54296875" style="20" hidden="1" customWidth="1"/>
    <col min="17" max="16384" width="0" style="20" hidden="1"/>
  </cols>
  <sheetData>
    <row r="1" spans="1:17" x14ac:dyDescent="0.2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7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7" ht="30" x14ac:dyDescent="0.6">
      <c r="A3" s="19"/>
      <c r="B3" s="19"/>
      <c r="C3" s="19"/>
      <c r="D3" s="19"/>
      <c r="E3" s="19"/>
      <c r="F3" s="19"/>
      <c r="G3" s="77" t="s">
        <v>11</v>
      </c>
      <c r="H3" s="77"/>
      <c r="I3" s="77"/>
      <c r="J3" s="77"/>
      <c r="K3" s="77"/>
      <c r="L3" s="77"/>
      <c r="M3" s="77"/>
      <c r="N3" s="77"/>
    </row>
    <row r="4" spans="1:17" ht="30" x14ac:dyDescent="0.6">
      <c r="A4" s="19"/>
      <c r="B4" s="19"/>
      <c r="C4" s="19"/>
      <c r="D4" s="19"/>
      <c r="E4" s="19"/>
      <c r="F4" s="19"/>
      <c r="G4" s="78" t="s">
        <v>12</v>
      </c>
      <c r="H4" s="77"/>
      <c r="I4" s="77"/>
      <c r="J4" s="77"/>
      <c r="K4" s="77"/>
      <c r="L4" s="77"/>
      <c r="M4" s="77"/>
      <c r="N4" s="77"/>
    </row>
    <row r="5" spans="1:17" ht="30" x14ac:dyDescent="0.6">
      <c r="A5" s="19"/>
      <c r="B5" s="19"/>
      <c r="C5" s="19"/>
      <c r="D5" s="19"/>
      <c r="E5" s="19"/>
      <c r="F5" s="19"/>
      <c r="G5" s="77" t="s">
        <v>73</v>
      </c>
      <c r="H5" s="77"/>
      <c r="I5" s="77"/>
      <c r="J5" s="77"/>
      <c r="K5" s="77"/>
      <c r="L5" s="77"/>
      <c r="M5" s="77"/>
      <c r="N5" s="77"/>
    </row>
    <row r="6" spans="1:17" ht="13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Q6" s="21"/>
    </row>
    <row r="7" spans="1:17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7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7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7" ht="14.5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2"/>
    </row>
    <row r="11" spans="1:17" ht="14.5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2"/>
    </row>
    <row r="12" spans="1:17" ht="14.5" x14ac:dyDescent="0.25">
      <c r="A12" s="19"/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19"/>
      <c r="O12" s="22"/>
    </row>
    <row r="13" spans="1:17" ht="13" x14ac:dyDescent="0.25">
      <c r="A13" s="19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19"/>
    </row>
    <row r="14" spans="1:17" ht="32.5" x14ac:dyDescent="0.65">
      <c r="A14" s="19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19"/>
    </row>
    <row r="15" spans="1:17" ht="32.5" x14ac:dyDescent="0.65">
      <c r="A15" s="19"/>
      <c r="B15" s="74" t="s">
        <v>48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19"/>
    </row>
    <row r="16" spans="1:17" ht="33.75" customHeight="1" x14ac:dyDescent="0.65">
      <c r="A16" s="19"/>
      <c r="B16" s="74" t="s">
        <v>49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19"/>
    </row>
    <row r="17" spans="1:15" ht="14.5" x14ac:dyDescent="0.25">
      <c r="A17" s="19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19"/>
      <c r="O17" s="22"/>
    </row>
    <row r="18" spans="1:15" ht="14.5" x14ac:dyDescent="0.25">
      <c r="A18" s="19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9"/>
      <c r="O18" s="22"/>
    </row>
    <row r="19" spans="1:15" ht="14.5" x14ac:dyDescent="0.25">
      <c r="A19" s="19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9"/>
      <c r="O19" s="22"/>
    </row>
    <row r="20" spans="1:15" ht="14.5" x14ac:dyDescent="0.25">
      <c r="A20" s="19"/>
      <c r="B20" s="2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9"/>
      <c r="O20" s="22"/>
    </row>
    <row r="21" spans="1:15" ht="21.75" customHeight="1" x14ac:dyDescent="0.25">
      <c r="A21" s="19"/>
      <c r="B21" s="26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9"/>
      <c r="O21" s="22"/>
    </row>
    <row r="22" spans="1:15" ht="23" x14ac:dyDescent="0.25">
      <c r="A22" s="19"/>
      <c r="B22" s="75" t="s">
        <v>13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19"/>
      <c r="O22" s="22"/>
    </row>
    <row r="23" spans="1:15" ht="14.5" x14ac:dyDescent="0.25">
      <c r="A23" s="19"/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9"/>
      <c r="O23" s="22"/>
    </row>
    <row r="24" spans="1:15" ht="42" customHeight="1" x14ac:dyDescent="0.25">
      <c r="A24" s="19"/>
      <c r="B24" s="76" t="s">
        <v>14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19"/>
      <c r="O24" s="22"/>
    </row>
    <row r="25" spans="1:15" ht="14.5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2"/>
    </row>
    <row r="26" spans="1:15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5" ht="23" x14ac:dyDescent="0.5">
      <c r="A27" s="19"/>
      <c r="B27" s="67" t="s">
        <v>15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19"/>
    </row>
    <row r="28" spans="1:15" ht="23" x14ac:dyDescent="0.5">
      <c r="A28" s="19"/>
      <c r="B28" s="67" t="s">
        <v>16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19"/>
    </row>
    <row r="29" spans="1:15" ht="23" x14ac:dyDescent="0.5">
      <c r="A29" s="19"/>
      <c r="B29" s="67" t="s">
        <v>17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19"/>
    </row>
    <row r="30" spans="1:15" x14ac:dyDescent="0.25">
      <c r="A30" s="19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9"/>
    </row>
    <row r="31" spans="1:15" ht="30" customHeight="1" x14ac:dyDescent="0.5">
      <c r="A31" s="19"/>
      <c r="B31" s="67" t="s">
        <v>18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19"/>
    </row>
    <row r="32" spans="1:15" ht="27.5" x14ac:dyDescent="0.55000000000000004">
      <c r="A32" s="19"/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19"/>
    </row>
    <row r="33" spans="1:14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23" x14ac:dyDescent="0.5">
      <c r="A34" s="19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19"/>
    </row>
    <row r="35" spans="1:14" ht="23" x14ac:dyDescent="0.5">
      <c r="A35" s="19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19"/>
    </row>
    <row r="36" spans="1:14" ht="23" x14ac:dyDescent="0.5">
      <c r="A36" s="19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19"/>
    </row>
    <row r="37" spans="1:14" x14ac:dyDescent="0.25">
      <c r="A37" s="19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19"/>
    </row>
    <row r="38" spans="1:14" ht="23" x14ac:dyDescent="0.5">
      <c r="A38" s="19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19"/>
    </row>
    <row r="39" spans="1:14" ht="27.5" x14ac:dyDescent="0.55000000000000004">
      <c r="A39" s="19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19"/>
    </row>
    <row r="40" spans="1:14" x14ac:dyDescent="0.25">
      <c r="A40" s="19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9"/>
    </row>
    <row r="41" spans="1:14" ht="15.5" x14ac:dyDescent="0.35">
      <c r="A41" s="19"/>
      <c r="B41" s="28"/>
      <c r="C41" s="28"/>
      <c r="D41" s="28"/>
      <c r="E41" s="28"/>
      <c r="F41" s="29" t="s">
        <v>20</v>
      </c>
      <c r="G41" s="70" t="s">
        <v>26</v>
      </c>
      <c r="H41" s="70"/>
      <c r="I41" s="70"/>
      <c r="J41" s="70"/>
      <c r="K41" s="70"/>
      <c r="L41" s="70"/>
      <c r="M41" s="70"/>
      <c r="N41" s="19"/>
    </row>
    <row r="42" spans="1:14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27" customHeight="1" x14ac:dyDescent="0.25">
      <c r="A43" s="19"/>
      <c r="B43" s="19"/>
      <c r="C43" s="19"/>
      <c r="D43" s="30" t="s">
        <v>21</v>
      </c>
      <c r="E43" s="31"/>
      <c r="F43" s="31"/>
      <c r="G43" s="31"/>
      <c r="H43" s="31"/>
      <c r="I43" s="31"/>
      <c r="J43" s="31"/>
      <c r="K43" s="31"/>
      <c r="L43" s="19"/>
      <c r="M43" s="19"/>
      <c r="N43" s="19"/>
    </row>
    <row r="44" spans="1:14" ht="27" customHeight="1" x14ac:dyDescent="0.25">
      <c r="A44" s="19"/>
      <c r="B44" s="19"/>
      <c r="C44" s="19"/>
      <c r="D44" s="32" t="s">
        <v>22</v>
      </c>
      <c r="E44" s="31"/>
      <c r="F44" s="31"/>
      <c r="G44" s="31"/>
      <c r="H44" s="31"/>
      <c r="I44" s="31"/>
      <c r="J44" s="31"/>
      <c r="K44" s="31"/>
      <c r="L44" s="19"/>
      <c r="M44" s="19"/>
      <c r="N44" s="19"/>
    </row>
    <row r="45" spans="1:14" ht="27" customHeight="1" x14ac:dyDescent="0.25">
      <c r="A45" s="19"/>
      <c r="B45" s="19"/>
      <c r="C45" s="19"/>
      <c r="D45" s="32" t="s">
        <v>23</v>
      </c>
      <c r="E45" s="31"/>
      <c r="F45" s="31"/>
      <c r="G45" s="31"/>
      <c r="H45" s="31"/>
      <c r="I45" s="31"/>
      <c r="J45" s="31"/>
      <c r="K45" s="31"/>
      <c r="L45" s="19"/>
      <c r="M45" s="19"/>
      <c r="N45" s="19"/>
    </row>
    <row r="46" spans="1:14" ht="27" customHeight="1" x14ac:dyDescent="0.25">
      <c r="A46" s="19"/>
      <c r="B46" s="19"/>
      <c r="C46" s="19"/>
      <c r="D46" s="32" t="s">
        <v>24</v>
      </c>
      <c r="E46" s="31"/>
      <c r="F46" s="31"/>
      <c r="G46" s="31"/>
      <c r="H46" s="31"/>
      <c r="I46" s="31"/>
      <c r="J46" s="31"/>
      <c r="K46" s="31"/>
      <c r="L46" s="19"/>
      <c r="M46" s="19"/>
      <c r="N46" s="19"/>
    </row>
    <row r="47" spans="1:14" ht="27" customHeight="1" x14ac:dyDescent="0.25">
      <c r="A47" s="19"/>
      <c r="B47" s="19"/>
      <c r="C47" s="19"/>
      <c r="D47" s="32" t="s">
        <v>25</v>
      </c>
      <c r="E47" s="31"/>
      <c r="F47" s="31"/>
      <c r="G47" s="31"/>
      <c r="H47" s="31"/>
      <c r="I47" s="31"/>
      <c r="J47" s="31"/>
      <c r="K47" s="31"/>
      <c r="L47" s="19"/>
      <c r="M47" s="19"/>
      <c r="N47" s="19"/>
    </row>
    <row r="48" spans="1:14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x14ac:dyDescent="0.25">
      <c r="A49" s="19"/>
      <c r="B49" s="19"/>
      <c r="C49" s="71" t="s">
        <v>74</v>
      </c>
      <c r="D49" s="71"/>
      <c r="E49" s="71"/>
      <c r="F49" s="71"/>
      <c r="G49" s="71"/>
      <c r="H49" s="71"/>
      <c r="I49" s="71"/>
      <c r="J49" s="71"/>
      <c r="K49" s="71"/>
      <c r="L49" s="71"/>
      <c r="M49" s="19"/>
      <c r="N49" s="19"/>
    </row>
    <row r="50" spans="1:14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" customHeight="1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1:14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</sheetData>
  <sheetProtection password="F209" sheet="1" objects="1" scenarios="1" selectLockedCells="1"/>
  <mergeCells count="23">
    <mergeCell ref="B14:M14"/>
    <mergeCell ref="G3:N3"/>
    <mergeCell ref="G4:N4"/>
    <mergeCell ref="G5:N5"/>
    <mergeCell ref="B12:M12"/>
    <mergeCell ref="B13:M13"/>
    <mergeCell ref="B36:M36"/>
    <mergeCell ref="B15:M15"/>
    <mergeCell ref="B16:M16"/>
    <mergeCell ref="B22:M22"/>
    <mergeCell ref="B24:M24"/>
    <mergeCell ref="B27:M27"/>
    <mergeCell ref="B28:M28"/>
    <mergeCell ref="B29:M29"/>
    <mergeCell ref="B31:M31"/>
    <mergeCell ref="B32:M32"/>
    <mergeCell ref="B34:M34"/>
    <mergeCell ref="B35:M35"/>
    <mergeCell ref="B38:M38"/>
    <mergeCell ref="B39:M39"/>
    <mergeCell ref="G41:M41"/>
    <mergeCell ref="C49:L49"/>
    <mergeCell ref="A53:N53"/>
  </mergeCells>
  <hyperlinks>
    <hyperlink ref="G41" r:id="rId1" display="http://www.tepcommercialenergysolutions.com/Projects/" xr:uid="{00000000-0004-0000-0000-000000000000}"/>
    <hyperlink ref="B32" r:id="rId2" xr:uid="{00000000-0004-0000-0000-000001000000}"/>
    <hyperlink ref="G41:M41" r:id="rId3" display="www.tepcommercialenergysolutions.com" xr:uid="{00000000-0004-0000-0000-000002000000}"/>
  </hyperlinks>
  <printOptions horizontalCentered="1" verticalCentered="1"/>
  <pageMargins left="0.25" right="0.25" top="0.4" bottom="0.4" header="0.5" footer="0.34"/>
  <pageSetup scale="71" orientation="portrait" useFirstPageNumber="1" r:id="rId4"/>
  <headerFooter scaleWithDoc="0"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IU65536"/>
  <sheetViews>
    <sheetView tabSelected="1" zoomScaleNormal="100" zoomScaleSheetLayoutView="91" workbookViewId="0">
      <selection activeCell="B3" sqref="B3:E3"/>
    </sheetView>
  </sheetViews>
  <sheetFormatPr defaultColWidth="0" defaultRowHeight="12.5" zeroHeight="1" x14ac:dyDescent="0.25"/>
  <cols>
    <col min="1" max="1" width="21.7265625" style="34" customWidth="1"/>
    <col min="2" max="2" width="19.7265625" style="34" customWidth="1"/>
    <col min="3" max="3" width="21.1796875" style="34" customWidth="1"/>
    <col min="4" max="4" width="22.26953125" style="34" customWidth="1"/>
    <col min="5" max="5" width="13.7265625" style="34" customWidth="1"/>
    <col min="6" max="6" width="16" style="34" customWidth="1"/>
    <col min="7" max="7" width="17.7265625" style="34" customWidth="1"/>
    <col min="8" max="8" width="19.7265625" style="34" customWidth="1"/>
    <col min="9" max="9" width="11.54296875" style="34" hidden="1" customWidth="1"/>
    <col min="10" max="10" width="30.54296875" style="34" hidden="1" customWidth="1"/>
    <col min="11" max="12" width="11.54296875" style="34" hidden="1" customWidth="1"/>
    <col min="13" max="13" width="17.1796875" style="34" hidden="1" customWidth="1"/>
    <col min="14" max="14" width="11.81640625" style="34" hidden="1" customWidth="1"/>
    <col min="15" max="255" width="9.1796875" style="34" hidden="1" customWidth="1"/>
    <col min="256" max="16384" width="1.1796875" style="34" hidden="1"/>
  </cols>
  <sheetData>
    <row r="1" spans="1:255" s="1" customFormat="1" ht="16.5" customHeight="1" x14ac:dyDescent="0.25">
      <c r="A1" s="46" t="s">
        <v>6</v>
      </c>
      <c r="B1" s="47"/>
      <c r="C1" s="48"/>
      <c r="D1" s="48"/>
      <c r="E1" s="48"/>
      <c r="F1" s="48"/>
      <c r="G1" s="108"/>
      <c r="H1" s="109"/>
      <c r="I1" s="39"/>
      <c r="J1" s="39"/>
      <c r="K1" s="39"/>
      <c r="L1" s="39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</row>
    <row r="2" spans="1:255" s="1" customFormat="1" ht="40.5" customHeight="1" thickBot="1" x14ac:dyDescent="0.3">
      <c r="A2" s="89" t="s">
        <v>49</v>
      </c>
      <c r="B2" s="89"/>
      <c r="C2" s="89"/>
      <c r="D2" s="89"/>
      <c r="E2" s="90">
        <v>43875</v>
      </c>
      <c r="F2" s="91"/>
      <c r="G2" s="110"/>
      <c r="H2" s="111"/>
      <c r="I2" s="39"/>
      <c r="J2" s="39"/>
      <c r="K2" s="39"/>
      <c r="L2" s="3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</row>
    <row r="3" spans="1:255" s="1" customFormat="1" ht="17.25" customHeight="1" x14ac:dyDescent="0.25">
      <c r="A3" s="14" t="s">
        <v>5</v>
      </c>
      <c r="B3" s="94"/>
      <c r="C3" s="95"/>
      <c r="D3" s="95"/>
      <c r="E3" s="96"/>
      <c r="F3" s="14" t="s">
        <v>9</v>
      </c>
      <c r="G3" s="92"/>
      <c r="H3" s="93"/>
      <c r="I3" s="40"/>
      <c r="J3" s="40"/>
      <c r="K3" s="40"/>
      <c r="L3" s="40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</row>
    <row r="4" spans="1:255" s="1" customFormat="1" ht="18" customHeight="1" x14ac:dyDescent="0.25">
      <c r="A4" s="97" t="s">
        <v>8</v>
      </c>
      <c r="B4" s="98"/>
      <c r="C4" s="98"/>
      <c r="D4" s="98"/>
      <c r="E4" s="98"/>
      <c r="F4" s="98"/>
      <c r="G4" s="98"/>
      <c r="H4" s="99"/>
      <c r="I4" s="41"/>
      <c r="J4" s="41"/>
      <c r="K4" s="41"/>
      <c r="L4" s="41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</row>
    <row r="5" spans="1:255" s="1" customFormat="1" ht="18" customHeight="1" x14ac:dyDescent="0.25">
      <c r="A5" s="49"/>
      <c r="B5" s="100" t="s">
        <v>51</v>
      </c>
      <c r="C5" s="100"/>
      <c r="D5" s="65" t="s">
        <v>52</v>
      </c>
      <c r="E5" s="65" t="s">
        <v>53</v>
      </c>
      <c r="F5" s="66" t="s">
        <v>54</v>
      </c>
      <c r="G5" s="51"/>
      <c r="H5" s="11"/>
      <c r="I5" s="41"/>
      <c r="J5" s="41"/>
      <c r="K5" s="41"/>
      <c r="L5" s="41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</row>
    <row r="6" spans="1:255" s="2" customFormat="1" ht="18" customHeight="1" x14ac:dyDescent="0.25">
      <c r="A6" s="49"/>
      <c r="B6" s="101" t="s">
        <v>50</v>
      </c>
      <c r="C6" s="101"/>
      <c r="D6" s="53">
        <v>0.32</v>
      </c>
      <c r="E6" s="54">
        <v>0.4</v>
      </c>
      <c r="F6" s="52">
        <v>0.35</v>
      </c>
      <c r="G6" s="51"/>
      <c r="H6" s="11"/>
      <c r="I6" s="41"/>
      <c r="J6" s="41"/>
      <c r="K6" s="41"/>
      <c r="L6" s="41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</row>
    <row r="7" spans="1:255" s="2" customFormat="1" ht="18" customHeight="1" x14ac:dyDescent="0.25">
      <c r="A7" s="49"/>
      <c r="B7" s="101" t="s">
        <v>55</v>
      </c>
      <c r="C7" s="101"/>
      <c r="D7" s="53">
        <v>0.29499999999999998</v>
      </c>
      <c r="E7" s="54">
        <v>0.33</v>
      </c>
      <c r="F7" s="55">
        <v>0.75</v>
      </c>
      <c r="G7" s="51"/>
      <c r="H7" s="11"/>
      <c r="I7" s="41"/>
      <c r="J7" s="41"/>
      <c r="K7" s="41"/>
      <c r="L7" s="41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</row>
    <row r="8" spans="1:255" s="2" customFormat="1" ht="18" customHeight="1" x14ac:dyDescent="0.25">
      <c r="A8" s="49"/>
      <c r="B8" s="101" t="s">
        <v>56</v>
      </c>
      <c r="C8" s="101"/>
      <c r="D8" s="53">
        <v>0.26500000000000001</v>
      </c>
      <c r="E8" s="54">
        <v>0.26</v>
      </c>
      <c r="F8" s="55">
        <v>1</v>
      </c>
      <c r="G8" s="51"/>
      <c r="H8" s="11"/>
      <c r="I8" s="41"/>
      <c r="J8" s="41"/>
      <c r="K8" s="41"/>
      <c r="L8" s="41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</row>
    <row r="9" spans="1:255" s="1" customFormat="1" ht="18" customHeight="1" x14ac:dyDescent="0.25">
      <c r="A9" s="49"/>
      <c r="B9" s="101" t="s">
        <v>57</v>
      </c>
      <c r="C9" s="101"/>
      <c r="D9" s="53">
        <v>0.21</v>
      </c>
      <c r="E9" s="54">
        <v>0.23</v>
      </c>
      <c r="F9" s="55">
        <v>1.5</v>
      </c>
      <c r="G9" s="51"/>
      <c r="H9" s="11"/>
      <c r="I9" s="41"/>
      <c r="J9" s="41"/>
      <c r="K9" s="41"/>
      <c r="L9" s="41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</row>
    <row r="10" spans="1:255" s="1" customFormat="1" ht="18" customHeight="1" x14ac:dyDescent="0.25">
      <c r="A10" s="10"/>
      <c r="B10" s="5"/>
      <c r="C10" s="5"/>
      <c r="D10" s="5"/>
      <c r="E10" s="5"/>
      <c r="F10" s="5"/>
      <c r="G10" s="5"/>
      <c r="H10" s="11"/>
      <c r="I10" s="41"/>
      <c r="J10" s="41"/>
      <c r="K10" s="41"/>
      <c r="L10" s="41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</row>
    <row r="11" spans="1:255" s="1" customFormat="1" ht="12.75" customHeight="1" x14ac:dyDescent="0.25">
      <c r="A11" s="102" t="s">
        <v>72</v>
      </c>
      <c r="B11" s="103"/>
      <c r="C11" s="103"/>
      <c r="D11" s="103"/>
      <c r="E11" s="103"/>
      <c r="F11" s="103"/>
      <c r="G11" s="103"/>
      <c r="H11" s="104"/>
      <c r="I11" s="39"/>
      <c r="J11" s="39"/>
      <c r="K11" s="42"/>
      <c r="L11" s="42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255" s="2" customFormat="1" x14ac:dyDescent="0.25">
      <c r="A12" s="102"/>
      <c r="B12" s="103"/>
      <c r="C12" s="103"/>
      <c r="D12" s="103"/>
      <c r="E12" s="103"/>
      <c r="F12" s="103"/>
      <c r="G12" s="103"/>
      <c r="H12" s="104"/>
      <c r="I12" s="42"/>
      <c r="J12" s="42"/>
      <c r="K12" s="42"/>
      <c r="L12" s="42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</row>
    <row r="13" spans="1:255" s="1" customFormat="1" ht="11.25" customHeight="1" x14ac:dyDescent="0.25">
      <c r="A13" s="102"/>
      <c r="B13" s="103"/>
      <c r="C13" s="103"/>
      <c r="D13" s="103"/>
      <c r="E13" s="103"/>
      <c r="F13" s="103"/>
      <c r="G13" s="103"/>
      <c r="H13" s="104"/>
      <c r="I13" s="42"/>
      <c r="J13" s="42"/>
      <c r="K13" s="42"/>
      <c r="L13" s="42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</row>
    <row r="14" spans="1:255" s="1" customFormat="1" ht="15" customHeight="1" x14ac:dyDescent="0.25">
      <c r="A14" s="102"/>
      <c r="B14" s="103"/>
      <c r="C14" s="103"/>
      <c r="D14" s="103"/>
      <c r="E14" s="103"/>
      <c r="F14" s="103"/>
      <c r="G14" s="103"/>
      <c r="H14" s="104"/>
      <c r="I14" s="42"/>
      <c r="J14" s="42"/>
      <c r="K14" s="42"/>
      <c r="L14" s="42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</row>
    <row r="15" spans="1:255" s="2" customFormat="1" x14ac:dyDescent="0.25">
      <c r="A15" s="102"/>
      <c r="B15" s="103"/>
      <c r="C15" s="103"/>
      <c r="D15" s="103"/>
      <c r="E15" s="103"/>
      <c r="F15" s="103"/>
      <c r="G15" s="103"/>
      <c r="H15" s="104"/>
      <c r="I15" s="42"/>
      <c r="J15" s="42"/>
      <c r="K15" s="42"/>
      <c r="L15" s="42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</row>
    <row r="16" spans="1:255" s="1" customFormat="1" ht="15.65" customHeight="1" x14ac:dyDescent="0.25">
      <c r="A16" s="102"/>
      <c r="B16" s="103"/>
      <c r="C16" s="103"/>
      <c r="D16" s="103"/>
      <c r="E16" s="103"/>
      <c r="F16" s="103"/>
      <c r="G16" s="103"/>
      <c r="H16" s="104"/>
      <c r="I16" s="42"/>
      <c r="J16" s="42"/>
      <c r="K16" s="42"/>
      <c r="L16" s="42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</row>
    <row r="17" spans="1:255" s="1" customFormat="1" ht="99" customHeight="1" thickBot="1" x14ac:dyDescent="0.3">
      <c r="A17" s="105"/>
      <c r="B17" s="106"/>
      <c r="C17" s="106"/>
      <c r="D17" s="106"/>
      <c r="E17" s="106"/>
      <c r="F17" s="106"/>
      <c r="G17" s="106"/>
      <c r="H17" s="107"/>
      <c r="I17" s="42"/>
      <c r="J17" s="42"/>
      <c r="K17" s="42"/>
      <c r="L17" s="42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</row>
    <row r="18" spans="1:255" s="1" customFormat="1" ht="17.25" customHeight="1" thickBot="1" x14ac:dyDescent="0.3">
      <c r="A18" s="86" t="s">
        <v>49</v>
      </c>
      <c r="B18" s="87"/>
      <c r="C18" s="87"/>
      <c r="D18" s="87"/>
      <c r="E18" s="87"/>
      <c r="F18" s="87"/>
      <c r="G18" s="87"/>
      <c r="H18" s="88"/>
      <c r="I18" s="34"/>
      <c r="J18" s="39"/>
      <c r="K18" s="39"/>
      <c r="L18" s="39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</row>
    <row r="19" spans="1:255" s="1" customFormat="1" ht="17.25" customHeight="1" x14ac:dyDescent="0.25">
      <c r="A19" s="15" t="s">
        <v>1</v>
      </c>
      <c r="B19" s="16" t="s">
        <v>66</v>
      </c>
      <c r="C19" s="17" t="s">
        <v>67</v>
      </c>
      <c r="D19" s="16" t="s">
        <v>68</v>
      </c>
      <c r="E19" s="17" t="s">
        <v>69</v>
      </c>
      <c r="F19" s="17" t="s">
        <v>0</v>
      </c>
      <c r="G19" s="17" t="s">
        <v>28</v>
      </c>
      <c r="H19" s="17" t="s">
        <v>3</v>
      </c>
      <c r="I19" s="34" t="str">
        <f>IF(AND(A19&lt;&gt;"",OR(B19="",C19="",D19="",E19="",F19="")),"Incomplete","")</f>
        <v/>
      </c>
      <c r="J19" s="39"/>
      <c r="K19" s="39"/>
      <c r="L19" s="39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</row>
    <row r="20" spans="1:255" s="1" customFormat="1" ht="17.25" customHeight="1" x14ac:dyDescent="0.25">
      <c r="A20" s="13"/>
      <c r="B20" s="62"/>
      <c r="C20" s="62"/>
      <c r="D20" s="8"/>
      <c r="E20" s="61"/>
      <c r="F20" s="9"/>
      <c r="G20" s="4" t="str">
        <f>IF(OR(ISBLANK(A20),ISBLANK(B20),ISBLANK(C20),ISBLANK(D20),ISBLANK(E20),ISBLANK(F20)),"",VLOOKUP(A20,$J$57:$O$61,6,FALSE))</f>
        <v/>
      </c>
      <c r="H20" s="60" t="str">
        <f>IF(A20="","",IF(I20="Incomplete","Incomplete",E20*F20*G20))</f>
        <v/>
      </c>
      <c r="I20" s="34" t="str">
        <f>IF(AND(A20&lt;&gt;"",OR(B20="",C20="",D20="",E20="",F20="")),"Incomplete","")</f>
        <v/>
      </c>
      <c r="J20" s="39"/>
      <c r="K20" s="39"/>
      <c r="L20" s="39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</row>
    <row r="21" spans="1:255" s="1" customFormat="1" ht="17.25" customHeight="1" x14ac:dyDescent="0.25">
      <c r="A21" s="50"/>
      <c r="B21" s="62"/>
      <c r="C21" s="62"/>
      <c r="D21" s="8"/>
      <c r="E21" s="61"/>
      <c r="F21" s="9"/>
      <c r="G21" s="4" t="str">
        <f t="shared" ref="G21:G29" si="0">IF(OR(ISBLANK(A21),ISBLANK(B21),ISBLANK(C21),ISBLANK(D21),ISBLANK(E21),ISBLANK(F21)),"",VLOOKUP(A21,$J$57:$O$61,6,FALSE))</f>
        <v/>
      </c>
      <c r="H21" s="60" t="str">
        <f t="shared" ref="H21:H29" si="1">IF(A21="","",IF(I21="Incomplete","Incomplete",E21*F21*G21))</f>
        <v/>
      </c>
      <c r="I21" s="34" t="str">
        <f t="shared" ref="I21:I29" si="2">IF(AND(A21&lt;&gt;"",OR(B21="",C21="",D21="",E21="",F21="")),"Incomplete","")</f>
        <v/>
      </c>
      <c r="J21" s="39"/>
      <c r="K21" s="39"/>
      <c r="L21" s="39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</row>
    <row r="22" spans="1:255" s="1" customFormat="1" ht="17.25" customHeight="1" x14ac:dyDescent="0.25">
      <c r="A22" s="50"/>
      <c r="B22" s="62"/>
      <c r="C22" s="62"/>
      <c r="D22" s="8"/>
      <c r="E22" s="61"/>
      <c r="F22" s="9"/>
      <c r="G22" s="4" t="str">
        <f t="shared" si="0"/>
        <v/>
      </c>
      <c r="H22" s="60" t="str">
        <f t="shared" si="1"/>
        <v/>
      </c>
      <c r="I22" s="34" t="str">
        <f t="shared" si="2"/>
        <v/>
      </c>
      <c r="J22" s="39"/>
      <c r="K22" s="39"/>
      <c r="L22" s="39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</row>
    <row r="23" spans="1:255" s="1" customFormat="1" ht="17.25" customHeight="1" x14ac:dyDescent="0.25">
      <c r="A23" s="50"/>
      <c r="B23" s="62"/>
      <c r="C23" s="62"/>
      <c r="D23" s="8"/>
      <c r="E23" s="61"/>
      <c r="F23" s="9"/>
      <c r="G23" s="4" t="str">
        <f t="shared" si="0"/>
        <v/>
      </c>
      <c r="H23" s="60" t="str">
        <f t="shared" si="1"/>
        <v/>
      </c>
      <c r="I23" s="34" t="str">
        <f t="shared" si="2"/>
        <v/>
      </c>
      <c r="J23" s="39"/>
      <c r="K23" s="39"/>
      <c r="L23" s="39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</row>
    <row r="24" spans="1:255" s="1" customFormat="1" ht="17.25" customHeight="1" x14ac:dyDescent="0.25">
      <c r="A24" s="50"/>
      <c r="B24" s="62"/>
      <c r="C24" s="62"/>
      <c r="D24" s="8"/>
      <c r="E24" s="61"/>
      <c r="F24" s="9"/>
      <c r="G24" s="4" t="str">
        <f t="shared" si="0"/>
        <v/>
      </c>
      <c r="H24" s="60" t="str">
        <f t="shared" si="1"/>
        <v/>
      </c>
      <c r="I24" s="34" t="str">
        <f t="shared" si="2"/>
        <v/>
      </c>
      <c r="J24" s="39"/>
      <c r="K24" s="39"/>
      <c r="L24" s="39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</row>
    <row r="25" spans="1:255" s="1" customFormat="1" ht="17.25" customHeight="1" x14ac:dyDescent="0.25">
      <c r="A25" s="50"/>
      <c r="B25" s="62"/>
      <c r="C25" s="62"/>
      <c r="D25" s="8"/>
      <c r="E25" s="61"/>
      <c r="F25" s="9"/>
      <c r="G25" s="4" t="str">
        <f t="shared" si="0"/>
        <v/>
      </c>
      <c r="H25" s="60" t="str">
        <f t="shared" si="1"/>
        <v/>
      </c>
      <c r="I25" s="34" t="str">
        <f t="shared" si="2"/>
        <v/>
      </c>
      <c r="J25" s="39"/>
      <c r="K25" s="39"/>
      <c r="L25" s="39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</row>
    <row r="26" spans="1:255" s="1" customFormat="1" ht="17.25" customHeight="1" x14ac:dyDescent="0.25">
      <c r="A26" s="50"/>
      <c r="B26" s="62"/>
      <c r="C26" s="62"/>
      <c r="D26" s="8"/>
      <c r="E26" s="61"/>
      <c r="F26" s="9"/>
      <c r="G26" s="4" t="str">
        <f t="shared" si="0"/>
        <v/>
      </c>
      <c r="H26" s="60" t="str">
        <f t="shared" si="1"/>
        <v/>
      </c>
      <c r="I26" s="34" t="str">
        <f t="shared" si="2"/>
        <v/>
      </c>
      <c r="J26" s="39"/>
      <c r="K26" s="39"/>
      <c r="L26" s="39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</row>
    <row r="27" spans="1:255" s="1" customFormat="1" ht="17.25" customHeight="1" x14ac:dyDescent="0.25">
      <c r="A27" s="50"/>
      <c r="B27" s="62"/>
      <c r="C27" s="62"/>
      <c r="D27" s="8"/>
      <c r="E27" s="61"/>
      <c r="F27" s="9"/>
      <c r="G27" s="4" t="str">
        <f t="shared" si="0"/>
        <v/>
      </c>
      <c r="H27" s="60" t="str">
        <f t="shared" si="1"/>
        <v/>
      </c>
      <c r="I27" s="34" t="str">
        <f t="shared" si="2"/>
        <v/>
      </c>
      <c r="J27" s="39"/>
      <c r="K27" s="39"/>
      <c r="L27" s="39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</row>
    <row r="28" spans="1:255" s="1" customFormat="1" ht="17.25" customHeight="1" x14ac:dyDescent="0.25">
      <c r="A28" s="50"/>
      <c r="B28" s="62"/>
      <c r="C28" s="62"/>
      <c r="D28" s="8"/>
      <c r="E28" s="61"/>
      <c r="F28" s="9"/>
      <c r="G28" s="4" t="str">
        <f t="shared" si="0"/>
        <v/>
      </c>
      <c r="H28" s="60" t="str">
        <f t="shared" si="1"/>
        <v/>
      </c>
      <c r="I28" s="34" t="str">
        <f t="shared" si="2"/>
        <v/>
      </c>
      <c r="J28" s="39"/>
      <c r="K28" s="39"/>
      <c r="L28" s="39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</row>
    <row r="29" spans="1:255" s="1" customFormat="1" ht="17.25" customHeight="1" thickBot="1" x14ac:dyDescent="0.3">
      <c r="A29" s="50"/>
      <c r="B29" s="62"/>
      <c r="C29" s="62"/>
      <c r="D29" s="8"/>
      <c r="E29" s="61"/>
      <c r="F29" s="9"/>
      <c r="G29" s="4" t="str">
        <f t="shared" si="0"/>
        <v/>
      </c>
      <c r="H29" s="60" t="str">
        <f t="shared" si="1"/>
        <v/>
      </c>
      <c r="I29" s="34" t="str">
        <f t="shared" si="2"/>
        <v/>
      </c>
      <c r="J29" s="39"/>
      <c r="K29" s="39"/>
      <c r="L29" s="39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</row>
    <row r="30" spans="1:255" s="1" customFormat="1" ht="17.25" customHeight="1" thickBot="1" x14ac:dyDescent="0.3">
      <c r="A30" s="112" t="s">
        <v>2</v>
      </c>
      <c r="B30" s="113"/>
      <c r="C30" s="114"/>
      <c r="D30" s="82" t="s">
        <v>10</v>
      </c>
      <c r="E30" s="83"/>
      <c r="F30" s="83"/>
      <c r="G30" s="45" t="s">
        <v>65</v>
      </c>
      <c r="H30" s="63">
        <f>SUM(H20:H29)</f>
        <v>0</v>
      </c>
      <c r="I30" s="34"/>
      <c r="J30" s="39"/>
      <c r="K30" s="39"/>
      <c r="L30" s="39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</row>
    <row r="31" spans="1:255" s="2" customFormat="1" ht="21.75" customHeight="1" thickBot="1" x14ac:dyDescent="0.3">
      <c r="A31" s="81"/>
      <c r="B31" s="81"/>
      <c r="C31" s="81"/>
      <c r="D31" s="84"/>
      <c r="E31" s="85"/>
      <c r="F31" s="85"/>
      <c r="G31" s="7"/>
      <c r="H31" s="33"/>
      <c r="I31" s="34"/>
      <c r="J31" s="39"/>
      <c r="K31" s="39"/>
      <c r="L31" s="39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</row>
    <row r="32" spans="1:255" s="2" customFormat="1" ht="17.25" customHeight="1" thickBot="1" x14ac:dyDescent="0.3">
      <c r="A32" s="5"/>
      <c r="B32" s="5"/>
      <c r="C32" s="5"/>
      <c r="D32" s="5"/>
      <c r="E32" s="5"/>
      <c r="F32" s="5"/>
      <c r="G32" s="6" t="s">
        <v>65</v>
      </c>
      <c r="H32" s="64">
        <f>H30</f>
        <v>0</v>
      </c>
      <c r="I32" s="34"/>
      <c r="J32" s="39"/>
      <c r="K32" s="39"/>
      <c r="L32" s="39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</row>
    <row r="33" spans="1:255" s="1" customFormat="1" ht="17.25" customHeight="1" x14ac:dyDescent="0.25">
      <c r="A33" s="5"/>
      <c r="B33" s="5"/>
      <c r="C33" s="5"/>
      <c r="D33" s="5"/>
      <c r="E33" s="5"/>
      <c r="F33" s="5"/>
      <c r="G33" s="3"/>
      <c r="H33" s="12" t="s">
        <v>27</v>
      </c>
      <c r="I33" s="34"/>
      <c r="J33" s="39"/>
      <c r="K33" s="39"/>
      <c r="L33" s="39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</row>
    <row r="34" spans="1:255" ht="17.25" hidden="1" customHeight="1" x14ac:dyDescent="0.25">
      <c r="D34" s="43"/>
      <c r="E34" s="44"/>
    </row>
    <row r="35" spans="1:255" ht="17.25" hidden="1" customHeight="1" x14ac:dyDescent="0.25"/>
    <row r="36" spans="1:255" ht="17.25" hidden="1" customHeight="1" x14ac:dyDescent="0.25"/>
    <row r="37" spans="1:255" ht="17.25" hidden="1" customHeight="1" x14ac:dyDescent="0.25"/>
    <row r="38" spans="1:255" ht="17.25" hidden="1" customHeight="1" x14ac:dyDescent="0.25"/>
    <row r="39" spans="1:255" ht="17.25" hidden="1" customHeight="1" x14ac:dyDescent="0.25"/>
    <row r="40" spans="1:255" ht="17.25" hidden="1" customHeight="1" x14ac:dyDescent="0.25"/>
    <row r="41" spans="1:255" ht="17.25" hidden="1" customHeight="1" x14ac:dyDescent="0.25"/>
    <row r="42" spans="1:255" ht="17.25" hidden="1" customHeight="1" x14ac:dyDescent="0.25"/>
    <row r="43" spans="1:255" ht="17.25" hidden="1" customHeight="1" x14ac:dyDescent="0.25"/>
    <row r="44" spans="1:255" ht="17.25" hidden="1" customHeight="1" x14ac:dyDescent="0.25"/>
    <row r="45" spans="1:255" ht="17.25" hidden="1" customHeight="1" x14ac:dyDescent="0.25"/>
    <row r="46" spans="1:255" ht="17.25" hidden="1" customHeight="1" x14ac:dyDescent="0.25"/>
    <row r="47" spans="1:255" hidden="1" x14ac:dyDescent="0.25"/>
    <row r="48" spans="1:255" hidden="1" x14ac:dyDescent="0.25"/>
    <row r="49" spans="1:15" hidden="1" x14ac:dyDescent="0.25"/>
    <row r="50" spans="1:15" hidden="1" x14ac:dyDescent="0.25"/>
    <row r="51" spans="1:15" s="35" customFormat="1" hidden="1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5" s="35" customFormat="1" hidden="1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5" s="35" customFormat="1" hidden="1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5" s="35" customFormat="1" hidden="1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5" s="35" customFormat="1" hidden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5" s="35" customFormat="1" hidden="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5" s="35" customFormat="1" hidden="1" x14ac:dyDescent="0.25">
      <c r="A57" s="34"/>
      <c r="H57" s="34"/>
      <c r="I57" s="34"/>
      <c r="J57" s="34" t="s">
        <v>1</v>
      </c>
      <c r="K57" s="34" t="s">
        <v>70</v>
      </c>
      <c r="L57" s="34" t="s">
        <v>62</v>
      </c>
      <c r="M57" s="35" t="s">
        <v>63</v>
      </c>
      <c r="N57" s="35" t="s">
        <v>64</v>
      </c>
      <c r="O57" s="35" t="s">
        <v>71</v>
      </c>
    </row>
    <row r="58" spans="1:15" s="35" customFormat="1" hidden="1" x14ac:dyDescent="0.25">
      <c r="A58" s="34"/>
      <c r="I58" s="34"/>
      <c r="J58" s="56" t="s">
        <v>58</v>
      </c>
      <c r="K58" s="57">
        <v>0.32</v>
      </c>
      <c r="L58" s="34">
        <v>0.29599999999999999</v>
      </c>
      <c r="M58" s="58">
        <v>0.4</v>
      </c>
      <c r="N58" s="34">
        <v>0.33100000000000002</v>
      </c>
      <c r="O58" s="35">
        <v>0.35</v>
      </c>
    </row>
    <row r="59" spans="1:15" s="35" customFormat="1" hidden="1" x14ac:dyDescent="0.25">
      <c r="A59" s="34"/>
      <c r="I59" s="34"/>
      <c r="J59" s="56" t="s">
        <v>59</v>
      </c>
      <c r="K59" s="57">
        <v>0.29499999999999998</v>
      </c>
      <c r="L59" s="34">
        <v>0.26600000000000001</v>
      </c>
      <c r="M59" s="57">
        <v>0.33</v>
      </c>
      <c r="N59" s="35">
        <v>0.26100000000000001</v>
      </c>
      <c r="O59" s="34">
        <v>0.75</v>
      </c>
    </row>
    <row r="60" spans="1:15" s="35" customFormat="1" hidden="1" x14ac:dyDescent="0.25">
      <c r="A60" s="34"/>
      <c r="I60" s="34"/>
      <c r="J60" s="56" t="s">
        <v>60</v>
      </c>
      <c r="K60" s="57">
        <v>0.26500000000000001</v>
      </c>
      <c r="L60" s="34">
        <v>0.21099999999999999</v>
      </c>
      <c r="M60" s="59">
        <v>0.26</v>
      </c>
      <c r="N60" s="35">
        <v>0.23100000000000001</v>
      </c>
      <c r="O60" s="35">
        <v>1</v>
      </c>
    </row>
    <row r="61" spans="1:15" s="35" customFormat="1" hidden="1" x14ac:dyDescent="0.25">
      <c r="A61" s="34"/>
      <c r="H61" s="34"/>
      <c r="I61" s="34"/>
      <c r="J61" s="56" t="s">
        <v>61</v>
      </c>
      <c r="K61" s="57">
        <v>0.21</v>
      </c>
      <c r="L61" s="34">
        <v>1E-3</v>
      </c>
      <c r="M61" s="59">
        <v>0.23</v>
      </c>
      <c r="N61" s="35">
        <v>1E-3</v>
      </c>
      <c r="O61" s="35">
        <v>1.5</v>
      </c>
    </row>
    <row r="62" spans="1:15" s="35" customFormat="1" hidden="1" x14ac:dyDescent="0.25">
      <c r="A62" s="34"/>
      <c r="H62" s="34"/>
      <c r="I62" s="34"/>
      <c r="J62" s="34"/>
      <c r="K62" s="34"/>
      <c r="L62" s="34"/>
      <c r="N62" s="34"/>
      <c r="O62" s="34"/>
    </row>
    <row r="63" spans="1:15" s="35" customFormat="1" hidden="1" x14ac:dyDescent="0.25">
      <c r="A63" s="34"/>
      <c r="H63" s="34"/>
      <c r="I63" s="34"/>
      <c r="J63" s="34"/>
      <c r="K63" s="34"/>
      <c r="L63" s="34"/>
      <c r="M63" s="34"/>
      <c r="N63" s="34"/>
      <c r="O63" s="34"/>
    </row>
    <row r="64" spans="1:15" s="35" customFormat="1" hidden="1" x14ac:dyDescent="0.25">
      <c r="A64" s="34"/>
      <c r="H64" s="34"/>
      <c r="I64" s="34"/>
      <c r="J64" s="34"/>
      <c r="K64" s="34"/>
      <c r="L64" s="34"/>
      <c r="M64" s="34"/>
      <c r="N64" s="34"/>
      <c r="O64" s="34"/>
    </row>
    <row r="65" spans="1:15" s="35" customFormat="1" hidden="1" x14ac:dyDescent="0.25">
      <c r="A65" s="34"/>
      <c r="H65" s="34"/>
      <c r="I65" s="34"/>
      <c r="J65" s="35" t="str">
        <f>PowerMgmt</f>
        <v>EE Glazing 2</v>
      </c>
      <c r="K65" s="34"/>
      <c r="L65" s="34"/>
      <c r="M65" s="34"/>
      <c r="N65" s="34"/>
      <c r="O65" s="34"/>
    </row>
    <row r="66" spans="1:15" s="35" customFormat="1" hidden="1" x14ac:dyDescent="0.25">
      <c r="A66" s="34"/>
      <c r="H66" s="34"/>
      <c r="I66" s="34"/>
      <c r="J66" s="35" t="s">
        <v>35</v>
      </c>
      <c r="K66" s="34">
        <v>350</v>
      </c>
      <c r="L66" s="34">
        <v>1</v>
      </c>
      <c r="M66" s="34"/>
      <c r="N66" s="34"/>
      <c r="O66" s="34"/>
    </row>
    <row r="67" spans="1:15" s="35" customFormat="1" hidden="1" x14ac:dyDescent="0.25">
      <c r="A67" s="34"/>
      <c r="H67" s="34"/>
      <c r="I67" s="34"/>
      <c r="J67" s="35" t="s">
        <v>29</v>
      </c>
      <c r="K67" s="34">
        <v>1050</v>
      </c>
      <c r="L67" s="34">
        <v>3</v>
      </c>
      <c r="M67" s="34"/>
      <c r="N67" s="34"/>
      <c r="O67" s="34"/>
    </row>
    <row r="68" spans="1:15" s="35" customFormat="1" hidden="1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5" t="s">
        <v>30</v>
      </c>
      <c r="K68" s="34">
        <v>1750</v>
      </c>
      <c r="L68" s="34">
        <v>5</v>
      </c>
    </row>
    <row r="69" spans="1:15" s="35" customFormat="1" hidden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5" t="s">
        <v>31</v>
      </c>
      <c r="K69" s="34">
        <v>3500</v>
      </c>
      <c r="L69" s="34">
        <v>10</v>
      </c>
    </row>
    <row r="70" spans="1:15" s="35" customFormat="1" hidden="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5" t="s">
        <v>32</v>
      </c>
      <c r="K70" s="34">
        <v>5250</v>
      </c>
      <c r="L70" s="34">
        <v>15</v>
      </c>
    </row>
    <row r="71" spans="1:15" s="35" customFormat="1" hidden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5" t="s">
        <v>33</v>
      </c>
      <c r="K71" s="34">
        <v>7000</v>
      </c>
      <c r="L71" s="34">
        <v>20</v>
      </c>
    </row>
    <row r="72" spans="1:15" s="35" customFormat="1" hidden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5" t="s">
        <v>34</v>
      </c>
      <c r="K72" s="34">
        <v>8750</v>
      </c>
      <c r="L72" s="34">
        <v>25</v>
      </c>
    </row>
    <row r="73" spans="1:15" s="35" customFormat="1" hidden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5" s="35" customFormat="1" hidden="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5" s="35" customFormat="1" hidden="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5" s="35" customFormat="1" hidden="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5" s="35" customFormat="1" hidden="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5" s="35" customFormat="1" ht="13" hidden="1" x14ac:dyDescent="0.3">
      <c r="A78" s="34"/>
      <c r="D78" s="34"/>
      <c r="E78" s="34"/>
      <c r="F78" s="34"/>
      <c r="I78" s="34"/>
      <c r="J78" s="36" t="s">
        <v>4</v>
      </c>
      <c r="K78" s="37"/>
      <c r="L78" s="34"/>
    </row>
    <row r="79" spans="1:15" s="35" customFormat="1" hidden="1" x14ac:dyDescent="0.25">
      <c r="A79" s="34"/>
      <c r="D79" s="34"/>
      <c r="E79" s="34"/>
      <c r="F79" s="34"/>
      <c r="I79" s="34"/>
      <c r="J79" s="34"/>
      <c r="K79" s="37"/>
      <c r="L79" s="34"/>
    </row>
    <row r="80" spans="1:15" s="35" customFormat="1" hidden="1" x14ac:dyDescent="0.25">
      <c r="A80" s="34"/>
      <c r="D80" s="34"/>
      <c r="E80" s="34"/>
      <c r="F80" s="34"/>
      <c r="I80" s="34"/>
      <c r="J80" s="34"/>
      <c r="K80" s="37"/>
      <c r="L80" s="34"/>
    </row>
    <row r="81" spans="1:12" s="35" customFormat="1" hidden="1" x14ac:dyDescent="0.25">
      <c r="A81" s="34"/>
      <c r="D81" s="34"/>
      <c r="E81" s="34"/>
      <c r="F81" s="34"/>
      <c r="I81" s="34"/>
      <c r="J81" s="34"/>
      <c r="K81" s="37"/>
      <c r="L81" s="34"/>
    </row>
    <row r="82" spans="1:12" s="35" customFormat="1" hidden="1" x14ac:dyDescent="0.25">
      <c r="A82" s="34"/>
      <c r="D82" s="34"/>
      <c r="E82" s="34"/>
      <c r="F82" s="34"/>
      <c r="I82" s="34"/>
      <c r="J82" s="34"/>
      <c r="K82" s="38"/>
      <c r="L82" s="34"/>
    </row>
    <row r="83" spans="1:12" s="35" customFormat="1" hidden="1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7"/>
      <c r="L83" s="34"/>
    </row>
    <row r="84" spans="1:12" s="35" customFormat="1" hidden="1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 t="str">
        <f>CONCATENATE($M$58,$O$59,O60)</f>
        <v>0.40.751</v>
      </c>
      <c r="K84" s="37">
        <v>5</v>
      </c>
      <c r="L84" s="34"/>
    </row>
    <row r="85" spans="1:12" s="35" customFormat="1" hidden="1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 t="str">
        <f>CONCATENATE($J$65,J66)</f>
        <v>EE Glazing 2Kitchen Exhaust Hood/Fan with controls</v>
      </c>
      <c r="K85" s="37">
        <v>5</v>
      </c>
      <c r="L85" s="34"/>
    </row>
    <row r="86" spans="1:12" s="35" customFormat="1" hidden="1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 t="str">
        <f>CONCATENATE($J$65,J67)</f>
        <v>EE Glazing 2Exhaust_Fan_Rating_3_HP</v>
      </c>
      <c r="K86" s="37">
        <v>5</v>
      </c>
      <c r="L86" s="34"/>
    </row>
    <row r="87" spans="1:12" s="35" customFormat="1" hidden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s="35" customFormat="1" hidden="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s="35" customFormat="1" hidden="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 t="s">
        <v>37</v>
      </c>
      <c r="K89" s="34"/>
      <c r="L89" s="34"/>
    </row>
    <row r="90" spans="1:12" s="35" customFormat="1" hidden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 t="s">
        <v>36</v>
      </c>
      <c r="K90" s="34"/>
      <c r="L90" s="34"/>
    </row>
    <row r="91" spans="1:12" s="35" customFormat="1" hidden="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 t="s">
        <v>38</v>
      </c>
      <c r="K91" s="34"/>
      <c r="L91" s="34"/>
    </row>
    <row r="92" spans="1:12" s="35" customFormat="1" hidden="1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s="35" customFormat="1" hidden="1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s="35" customFormat="1" hidden="1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s="35" customFormat="1" hidden="1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 t="s">
        <v>39</v>
      </c>
      <c r="K95" s="34"/>
      <c r="L95" s="34"/>
    </row>
    <row r="96" spans="1:12" s="35" customFormat="1" hidden="1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 t="s">
        <v>40</v>
      </c>
      <c r="K96" s="34">
        <v>500</v>
      </c>
      <c r="L96" s="34"/>
    </row>
    <row r="97" spans="1:12" s="35" customFormat="1" hidden="1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 t="s">
        <v>41</v>
      </c>
      <c r="K97" s="34">
        <v>500</v>
      </c>
      <c r="L97" s="34"/>
    </row>
    <row r="98" spans="1:12" s="35" customFormat="1" hidden="1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 t="s">
        <v>42</v>
      </c>
      <c r="K98" s="34">
        <v>600</v>
      </c>
      <c r="L98" s="34"/>
    </row>
    <row r="99" spans="1:12" s="35" customFormat="1" hidden="1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 t="s">
        <v>43</v>
      </c>
      <c r="K99" s="34">
        <v>600</v>
      </c>
      <c r="L99" s="34"/>
    </row>
    <row r="100" spans="1:12" s="35" customFormat="1" hidden="1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 t="s">
        <v>44</v>
      </c>
      <c r="K100" s="34">
        <v>650</v>
      </c>
      <c r="L100" s="34"/>
    </row>
    <row r="101" spans="1:12" s="35" customFormat="1" hidden="1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 t="s">
        <v>45</v>
      </c>
      <c r="K101" s="34">
        <v>650</v>
      </c>
      <c r="L101" s="34"/>
    </row>
    <row r="102" spans="1:12" s="35" customFormat="1" hidden="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 t="s">
        <v>46</v>
      </c>
      <c r="K102" s="34">
        <v>900</v>
      </c>
      <c r="L102" s="34"/>
    </row>
    <row r="103" spans="1:12" s="35" customFormat="1" hidden="1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 t="s">
        <v>47</v>
      </c>
      <c r="K103" s="34">
        <v>900</v>
      </c>
      <c r="L103" s="34"/>
    </row>
    <row r="104" spans="1:12" s="35" customFormat="1" hidden="1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s="35" customFormat="1" hidden="1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s="35" customFormat="1" hidden="1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s="35" customFormat="1" hidden="1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s="35" customFormat="1" hidden="1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s="35" customFormat="1" hidden="1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s="35" customFormat="1" hidden="1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idden="1" x14ac:dyDescent="0.25"/>
    <row r="112" spans="1: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spans="1:7" hidden="1" x14ac:dyDescent="0.25"/>
    <row r="258" spans="1:7" hidden="1" x14ac:dyDescent="0.25"/>
    <row r="259" spans="1:7" hidden="1" x14ac:dyDescent="0.25"/>
    <row r="260" spans="1:7" hidden="1" x14ac:dyDescent="0.25"/>
    <row r="261" spans="1:7" hidden="1" x14ac:dyDescent="0.25"/>
    <row r="262" spans="1:7" hidden="1" x14ac:dyDescent="0.25"/>
    <row r="263" spans="1:7" hidden="1" x14ac:dyDescent="0.25"/>
    <row r="264" spans="1:7" hidden="1" x14ac:dyDescent="0.25"/>
    <row r="265" spans="1:7" hidden="1" x14ac:dyDescent="0.25"/>
    <row r="266" spans="1:7" hidden="1" x14ac:dyDescent="0.25"/>
    <row r="267" spans="1:7" hidden="1" x14ac:dyDescent="0.25"/>
    <row r="268" spans="1:7" hidden="1" x14ac:dyDescent="0.25"/>
    <row r="269" spans="1:7" hidden="1" x14ac:dyDescent="0.25">
      <c r="A269" s="34" t="s">
        <v>7</v>
      </c>
      <c r="B269" s="34" t="s">
        <v>7</v>
      </c>
      <c r="C269" s="34" t="s">
        <v>7</v>
      </c>
      <c r="D269" s="34" t="s">
        <v>7</v>
      </c>
      <c r="E269" s="34" t="s">
        <v>7</v>
      </c>
      <c r="F269" s="34" t="s">
        <v>7</v>
      </c>
      <c r="G269" s="34" t="s">
        <v>7</v>
      </c>
    </row>
    <row r="270" spans="1:7" hidden="1" x14ac:dyDescent="0.25"/>
    <row r="271" spans="1:7" hidden="1" x14ac:dyDescent="0.25"/>
    <row r="272" spans="1:7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sheetProtection password="F209" sheet="1" objects="1" scenarios="1" selectLockedCells="1"/>
  <dataConsolidate/>
  <mergeCells count="16">
    <mergeCell ref="A31:C31"/>
    <mergeCell ref="D30:F31"/>
    <mergeCell ref="A18:H18"/>
    <mergeCell ref="A2:D2"/>
    <mergeCell ref="E2:F2"/>
    <mergeCell ref="G3:H3"/>
    <mergeCell ref="B3:E3"/>
    <mergeCell ref="A4:H4"/>
    <mergeCell ref="B5:C5"/>
    <mergeCell ref="B6:C6"/>
    <mergeCell ref="B7:C7"/>
    <mergeCell ref="B8:C8"/>
    <mergeCell ref="B9:C9"/>
    <mergeCell ref="A11:H17"/>
    <mergeCell ref="G1:H2"/>
    <mergeCell ref="A30:C30"/>
  </mergeCells>
  <conditionalFormatting sqref="B20:B29">
    <cfRule type="expression" dxfId="4" priority="11" stopIfTrue="1">
      <formula>AND($B20="",$I20="Incomplete")</formula>
    </cfRule>
  </conditionalFormatting>
  <conditionalFormatting sqref="C20:C29">
    <cfRule type="expression" dxfId="3" priority="10" stopIfTrue="1">
      <formula>AND($C20="",$I20="Incomplete")</formula>
    </cfRule>
  </conditionalFormatting>
  <conditionalFormatting sqref="F20:F29">
    <cfRule type="expression" dxfId="2" priority="7" stopIfTrue="1">
      <formula>AND($F20="",$I20="Incomplete")</formula>
    </cfRule>
  </conditionalFormatting>
  <conditionalFormatting sqref="D20:D29">
    <cfRule type="expression" dxfId="1" priority="2" stopIfTrue="1">
      <formula>AND($D20="",$I20="Incomplete")</formula>
    </cfRule>
  </conditionalFormatting>
  <conditionalFormatting sqref="E20:E29">
    <cfRule type="expression" dxfId="0" priority="1" stopIfTrue="1">
      <formula>AND($E20="",$I20="Incomplete")</formula>
    </cfRule>
  </conditionalFormatting>
  <dataValidations xWindow="838" yWindow="915" count="5">
    <dataValidation type="list" allowBlank="1" showInputMessage="1" showErrorMessage="1" sqref="A20:A29" xr:uid="{00000000-0002-0000-0100-000000000000}">
      <formula1>Glazing</formula1>
    </dataValidation>
    <dataValidation type="decimal" allowBlank="1" showInputMessage="1" showErrorMessage="1" sqref="B20:B29" xr:uid="{00000000-0002-0000-0100-000001000000}">
      <formula1>VLOOKUP(A20,J58:L61,3)</formula1>
      <formula2>VLOOKUP(A20,J58:L61,2)</formula2>
    </dataValidation>
    <dataValidation type="decimal" allowBlank="1" showInputMessage="1" showErrorMessage="1" sqref="C20:C29" xr:uid="{00000000-0002-0000-0100-000002000000}">
      <formula1>VLOOKUP(A20,J58:N61,5)</formula1>
      <formula2>VLOOKUP(A20,J58:N61,4)</formula2>
    </dataValidation>
    <dataValidation type="whole" operator="greaterThanOrEqual" allowBlank="1" showInputMessage="1" showErrorMessage="1" errorTitle="Negative number" error="Please enter a whole number greater than zero" promptTitle="Quantity" prompt="Please enter the quantity of Windows" sqref="F20:F29" xr:uid="{00000000-0002-0000-0100-000003000000}">
      <formula1>0</formula1>
    </dataValidation>
    <dataValidation allowBlank="1" showInputMessage="1" showErrorMessage="1" promptTitle="Window area" prompt="Please enter the window size in square feet" sqref="E20:E29" xr:uid="{00000000-0002-0000-0100-000004000000}"/>
  </dataValidations>
  <printOptions horizontalCentered="1"/>
  <pageMargins left="0.25" right="0.25" top="0.4" bottom="0.4" header="0.5" footer="0.34"/>
  <pageSetup scale="68" fitToHeight="0" orientation="portrait" useFirstPageNumber="1" horizontalDpi="300" verticalDpi="300" r:id="rId1"/>
  <headerFooter scaleWithDoc="0">
    <oddFooter>&amp;LEasySave Plus Prescriptive Application&amp;RApplication Version: 2/14/2020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Cover</vt:lpstr>
      <vt:lpstr>Glazing</vt:lpstr>
      <vt:lpstr>Advanced_Power_Strips</vt:lpstr>
      <vt:lpstr>Commercial_Software_Power_Management</vt:lpstr>
      <vt:lpstr>Glazing</vt:lpstr>
      <vt:lpstr>Load_Sensor</vt:lpstr>
      <vt:lpstr>Occupancy</vt:lpstr>
      <vt:lpstr>PowerMgmt</vt:lpstr>
      <vt:lpstr>Cover!Print_Area</vt:lpstr>
      <vt:lpstr>Glazing!Print_Area</vt:lpstr>
      <vt:lpstr>Timer_Plug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Incentive Application - TEP Large Existing</dc:title>
  <dc:creator>ew</dc:creator>
  <cp:lastModifiedBy>Geary, Paul</cp:lastModifiedBy>
  <cp:lastPrinted>2019-03-18T16:07:01Z</cp:lastPrinted>
  <dcterms:created xsi:type="dcterms:W3CDTF">2003-03-20T18:04:27Z</dcterms:created>
  <dcterms:modified xsi:type="dcterms:W3CDTF">2020-02-28T06:14:50Z</dcterms:modified>
</cp:coreProperties>
</file>