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TEP_UNS\Administration\Process Documents\2020 Program Document Review\ESP\Prescriptive Worksheets\"/>
    </mc:Choice>
  </mc:AlternateContent>
  <xr:revisionPtr revIDLastSave="0" documentId="8_{7EED5DF6-3A68-4B72-B1C1-40AA889EC27E}" xr6:coauthVersionLast="44" xr6:coauthVersionMax="44" xr10:uidLastSave="{00000000-0000-0000-0000-000000000000}"/>
  <workbookProtection workbookPassword="F209" lockStructure="1"/>
  <bookViews>
    <workbookView xWindow="-110" yWindow="-110" windowWidth="19420" windowHeight="10420" tabRatio="868" activeTab="1" xr2:uid="{00000000-000D-0000-FFFF-FFFF00000000}"/>
  </bookViews>
  <sheets>
    <sheet name="Cover" sheetId="64" r:id="rId1"/>
    <sheet name="ComprAir" sheetId="63" r:id="rId2"/>
  </sheets>
  <definedNames>
    <definedName name="Advanced_Power_Strips">ComprAir!$M$64:$O$64</definedName>
    <definedName name="AdvancedPower">ComprAir!$J$63</definedName>
    <definedName name="Commercial_Software_Power_Management">ComprAir!$J$71:$J$72</definedName>
    <definedName name="Load_Sensor">ComprAir!$N$65</definedName>
    <definedName name="Occupancy">ComprAir!$M$65:$M$68</definedName>
    <definedName name="PowerMgmt">ComprAir!$J$64</definedName>
    <definedName name="_xlnm.Print_Area" localSheetId="1">ComprAir!$A$1:$H$38</definedName>
    <definedName name="_xlnm.Print_Area" localSheetId="0">Cover!$A$1:$N$54</definedName>
    <definedName name="Timer_Plug">ComprAir!$O$65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63" l="1"/>
  <c r="G27" i="63"/>
  <c r="G28" i="63"/>
  <c r="G29" i="63"/>
  <c r="G30" i="63"/>
  <c r="G31" i="63"/>
  <c r="G32" i="63"/>
  <c r="G33" i="63"/>
  <c r="G34" i="63"/>
  <c r="G25" i="63"/>
  <c r="G18" i="63"/>
  <c r="G19" i="63"/>
  <c r="G20" i="63"/>
  <c r="G21" i="63"/>
  <c r="G17" i="63"/>
  <c r="I34" i="63"/>
  <c r="H34" i="63"/>
  <c r="I33" i="63"/>
  <c r="H33" i="63"/>
  <c r="I32" i="63"/>
  <c r="H32" i="63"/>
  <c r="I31" i="63"/>
  <c r="H31" i="63"/>
  <c r="I30" i="63"/>
  <c r="H30" i="63"/>
  <c r="I29" i="63"/>
  <c r="H29" i="63"/>
  <c r="I28" i="63"/>
  <c r="H28" i="63"/>
  <c r="I27" i="63"/>
  <c r="H27" i="63"/>
  <c r="I26" i="63"/>
  <c r="H26" i="63"/>
  <c r="I25" i="63"/>
  <c r="H25" i="63"/>
  <c r="I18" i="63"/>
  <c r="I19" i="63"/>
  <c r="I20" i="63"/>
  <c r="I21" i="63"/>
  <c r="H18" i="63"/>
  <c r="H19" i="63"/>
  <c r="H20" i="63"/>
  <c r="H21" i="63"/>
  <c r="H17" i="63"/>
  <c r="H22" i="63"/>
  <c r="I17" i="63"/>
  <c r="I24" i="63"/>
  <c r="I35" i="63"/>
  <c r="J70" i="63"/>
  <c r="J90" i="63"/>
  <c r="J89" i="63"/>
  <c r="J91" i="63"/>
  <c r="H35" i="63"/>
  <c r="H37" i="63"/>
</calcChain>
</file>

<file path=xl/sharedStrings.xml><?xml version="1.0" encoding="utf-8"?>
<sst xmlns="http://schemas.openxmlformats.org/spreadsheetml/2006/main" count="84" uniqueCount="69">
  <si>
    <t>Quantity</t>
  </si>
  <si>
    <t>Measure</t>
  </si>
  <si>
    <t>Project Completion Date</t>
  </si>
  <si>
    <t>Subtotal</t>
  </si>
  <si>
    <t>Look Up Incentive</t>
  </si>
  <si>
    <t>Project Name:</t>
  </si>
  <si>
    <t>TEP EasySave Plus - Prescriptive Application</t>
  </si>
  <si>
    <t>Manufacturer</t>
  </si>
  <si>
    <t>Model #</t>
  </si>
  <si>
    <t>.</t>
  </si>
  <si>
    <t>Load_Sensor</t>
  </si>
  <si>
    <t>Timer_Plug</t>
  </si>
  <si>
    <t>8-Outlet</t>
  </si>
  <si>
    <t>10-Outlet</t>
  </si>
  <si>
    <t>Measure Incentives &amp; Specifications</t>
  </si>
  <si>
    <t>TEP Account #:</t>
  </si>
  <si>
    <t>All work shall be performed in accordance with all applicable professional standards and comply with all applicable federal, state, and local laws, ordinances,codes and regulations.</t>
  </si>
  <si>
    <t>Commercial Energy Solutions</t>
  </si>
  <si>
    <t>EasySave Plus</t>
  </si>
  <si>
    <t>Prescriptive Measures for Existing Facilities</t>
  </si>
  <si>
    <t>Submit application to:</t>
  </si>
  <si>
    <t>TEP Commercial Energy Solutions</t>
  </si>
  <si>
    <t>88 E Broadway Blvd</t>
  </si>
  <si>
    <t>Mail Stop HQW505</t>
  </si>
  <si>
    <t>PO Box 711, Tucson, AZ 85702</t>
  </si>
  <si>
    <t>Tel: 1-866-324-5506</t>
  </si>
  <si>
    <t>ces@tep.com</t>
  </si>
  <si>
    <t xml:space="preserve">Program updates will be posted at:  </t>
  </si>
  <si>
    <t>Application Process</t>
  </si>
  <si>
    <t>1. Submit a Pre-Notification Application.</t>
  </si>
  <si>
    <t>2. Install the qualified technology.</t>
  </si>
  <si>
    <t>3. Submit a complete, signed Final Application with all documentation.</t>
  </si>
  <si>
    <t>4. Receive incentive check within 6 weeks of Final Application approval.</t>
  </si>
  <si>
    <t>Timer_Power_Strips</t>
  </si>
  <si>
    <t>www.tepcommercialenergysolutions.com</t>
  </si>
  <si>
    <t>Incentives cannot exceed 50% of incremental measure cost.</t>
  </si>
  <si>
    <t>Compressed Air Measures</t>
  </si>
  <si>
    <t>Compressed Air</t>
  </si>
  <si>
    <t>VSD Air Compressors (5 to 40 HP)</t>
  </si>
  <si>
    <t>VSD Air Compressor</t>
  </si>
  <si>
    <t>Zero Loss Condensate Drain</t>
  </si>
  <si>
    <t xml:space="preserve">Reciprocating - On/off Control </t>
  </si>
  <si>
    <t xml:space="preserve">Reciprocating - Load/Unload </t>
  </si>
  <si>
    <t xml:space="preserve">Screw - Load/Unload </t>
  </si>
  <si>
    <t xml:space="preserve">Screw - Inlet Modulation </t>
  </si>
  <si>
    <t xml:space="preserve">Screw - Inlet Modulation w/ Unloading </t>
  </si>
  <si>
    <t xml:space="preserve">Screw - Variable Displacement </t>
  </si>
  <si>
    <t xml:space="preserve">Screw - VFD </t>
  </si>
  <si>
    <t>Zero_Loss_Cond_Drain</t>
  </si>
  <si>
    <t>Incentive/drain</t>
  </si>
  <si>
    <t>Zero Loss Drain Total</t>
  </si>
  <si>
    <t>VSD_Compressor</t>
  </si>
  <si>
    <t>Operating Schedule</t>
  </si>
  <si>
    <t>Single shift (8/5)</t>
  </si>
  <si>
    <t>Compressor Run Schedule</t>
  </si>
  <si>
    <t>2-shift (16/5)</t>
  </si>
  <si>
    <t>3-shift (24/5)</t>
  </si>
  <si>
    <t>4-shift (24/7)</t>
  </si>
  <si>
    <t>Compressor Size</t>
  </si>
  <si>
    <t>Size (HP)</t>
  </si>
  <si>
    <t>Incentive/HP</t>
  </si>
  <si>
    <t xml:space="preserve">VSD Compr Total </t>
  </si>
  <si>
    <t xml:space="preserve">Compressed Air Total </t>
  </si>
  <si>
    <t>Compressor and Control Type</t>
  </si>
  <si>
    <r>
      <rPr>
        <b/>
        <sz val="11"/>
        <rFont val="Arial"/>
        <family val="2"/>
      </rPr>
      <t xml:space="preserve">Zero Loss Condensate Drain for Compressed Air Systems
</t>
    </r>
    <r>
      <rPr>
        <sz val="11"/>
        <rFont val="Arial"/>
        <family val="2"/>
      </rPr>
      <t xml:space="preserve">Measure: Install zero-loss condensate drain.
    • Zero-loss drain to be equipped with moisture sensors to detect presence of condensate and activate drain to expel liquid.
    • Eligibility: replacement of existing manual, timed or mechanical float operated drains.
  </t>
    </r>
    <r>
      <rPr>
        <i/>
        <sz val="11"/>
        <rFont val="Arial"/>
        <family val="2"/>
      </rPr>
      <t xml:space="preserve">
</t>
    </r>
    <r>
      <rPr>
        <b/>
        <sz val="11"/>
        <rFont val="Arial"/>
        <family val="2"/>
      </rPr>
      <t>VSD Air Compressors</t>
    </r>
    <r>
      <rPr>
        <sz val="11"/>
        <rFont val="Arial"/>
        <family val="2"/>
      </rPr>
      <t xml:space="preserve">
Measure: Install VSD Air Compressor of 40HP or less.
    • Eligibility: Replace existing non VSD compressor.</t>
    </r>
    <r>
      <rPr>
        <i/>
        <sz val="11"/>
        <rFont val="Arial"/>
        <family val="2"/>
      </rPr>
      <t xml:space="preserve">
    • </t>
    </r>
    <r>
      <rPr>
        <sz val="11"/>
        <rFont val="Arial"/>
        <family val="2"/>
      </rPr>
      <t>Plant operation schedule must be provided.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    • Properly sized air receiver must be part of the system.</t>
    </r>
  </si>
  <si>
    <t>$80.00/HP</t>
  </si>
  <si>
    <t>$350/Drain</t>
  </si>
  <si>
    <t>2020 Rebate Application</t>
  </si>
  <si>
    <t>Last Modified: 02/14/2020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</si>
</sst>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0.0%"/>
    <numFmt numFmtId="167" formatCode="[$-409]mmmm\ d\,\ yyyy;@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8"/>
      <name val="Arial"/>
      <family val="2"/>
    </font>
    <font>
      <sz val="22"/>
      <color indexed="39"/>
      <name val="Arial"/>
      <family val="2"/>
    </font>
    <font>
      <sz val="18"/>
      <color indexed="39"/>
      <name val="Arial"/>
      <family val="2"/>
    </font>
    <font>
      <u/>
      <sz val="22"/>
      <name val="Arial"/>
      <family val="2"/>
    </font>
    <font>
      <u/>
      <sz val="18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4"/>
      <color theme="0"/>
      <name val="Arial"/>
      <family val="2"/>
    </font>
    <font>
      <b/>
      <sz val="10.5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22" fillId="0" borderId="0" applyNumberFormat="0" applyFill="0" applyBorder="0" applyAlignment="0" applyProtection="0">
      <alignment horizontal="left"/>
    </xf>
    <xf numFmtId="0" fontId="2" fillId="0" borderId="0">
      <alignment horizontal="left"/>
    </xf>
  </cellStyleXfs>
  <cellXfs count="129">
    <xf numFmtId="0" fontId="0" fillId="0" borderId="0" xfId="0">
      <alignment horizontal="left"/>
    </xf>
    <xf numFmtId="0" fontId="2" fillId="5" borderId="0" xfId="0" applyFont="1" applyFill="1" applyProtection="1">
      <alignment horizontal="left"/>
    </xf>
    <xf numFmtId="0" fontId="2" fillId="5" borderId="0" xfId="0" applyFont="1" applyFill="1" applyProtection="1">
      <alignment horizontal="left"/>
    </xf>
    <xf numFmtId="0" fontId="2" fillId="6" borderId="0" xfId="0" applyFont="1" applyFill="1" applyProtection="1">
      <alignment horizontal="left"/>
      <protection hidden="1"/>
    </xf>
    <xf numFmtId="8" fontId="23" fillId="6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4" fillId="6" borderId="0" xfId="0" applyNumberFormat="1" applyFont="1" applyFill="1" applyBorder="1" applyAlignment="1" applyProtection="1">
      <alignment horizontal="center" vertical="center"/>
      <protection hidden="1"/>
    </xf>
    <xf numFmtId="8" fontId="25" fillId="6" borderId="0" xfId="0" applyNumberFormat="1" applyFont="1" applyFill="1" applyBorder="1" applyAlignment="1" applyProtection="1">
      <alignment horizontal="right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6" fillId="7" borderId="1" xfId="0" applyNumberFormat="1" applyFont="1" applyFill="1" applyBorder="1" applyAlignment="1" applyProtection="1">
      <alignment horizontal="center" vertical="center"/>
      <protection locked="0"/>
    </xf>
    <xf numFmtId="8" fontId="26" fillId="6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right" vertical="top"/>
      <protection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27" fillId="8" borderId="7" xfId="0" applyFont="1" applyFill="1" applyBorder="1" applyAlignment="1" applyProtection="1">
      <alignment horizontal="center" vertical="center"/>
      <protection hidden="1"/>
    </xf>
    <xf numFmtId="0" fontId="27" fillId="8" borderId="1" xfId="0" applyFont="1" applyFill="1" applyBorder="1" applyAlignment="1" applyProtection="1">
      <alignment horizontal="center" vertical="center"/>
      <protection hidden="1"/>
    </xf>
    <xf numFmtId="0" fontId="27" fillId="8" borderId="8" xfId="0" applyFont="1" applyFill="1" applyBorder="1" applyAlignment="1" applyProtection="1">
      <alignment horizontal="center" vertical="center"/>
    </xf>
    <xf numFmtId="0" fontId="27" fillId="8" borderId="8" xfId="0" applyFont="1" applyFill="1" applyBorder="1" applyAlignment="1" applyProtection="1">
      <alignment horizontal="center" vertical="center"/>
      <protection hidden="1"/>
    </xf>
    <xf numFmtId="0" fontId="2" fillId="3" borderId="0" xfId="2" applyFont="1" applyFill="1" applyProtection="1">
      <alignment horizontal="left"/>
    </xf>
    <xf numFmtId="0" fontId="2" fillId="3" borderId="0" xfId="2" applyFont="1" applyFill="1">
      <alignment horizontal="left"/>
    </xf>
    <xf numFmtId="0" fontId="2" fillId="2" borderId="0" xfId="2" applyFill="1">
      <alignment horizontal="left"/>
    </xf>
    <xf numFmtId="0" fontId="13" fillId="2" borderId="0" xfId="2" applyFont="1" applyFill="1">
      <alignment horizontal="left"/>
    </xf>
    <xf numFmtId="0" fontId="14" fillId="2" borderId="0" xfId="2" applyFont="1" applyFill="1" applyAlignment="1">
      <alignment horizontal="left" vertical="center"/>
    </xf>
    <xf numFmtId="0" fontId="2" fillId="3" borderId="0" xfId="2" applyFont="1" applyFill="1" applyBorder="1">
      <alignment horizontal="left"/>
    </xf>
    <xf numFmtId="0" fontId="2" fillId="3" borderId="0" xfId="2" applyFont="1" applyFill="1" applyBorder="1" applyAlignment="1">
      <alignment vertical="top" wrapText="1"/>
    </xf>
    <xf numFmtId="0" fontId="1" fillId="3" borderId="0" xfId="2" applyFont="1" applyFill="1" applyBorder="1" applyAlignment="1">
      <alignment horizontal="left" vertical="top"/>
    </xf>
    <xf numFmtId="0" fontId="2" fillId="3" borderId="0" xfId="2" applyFont="1" applyFill="1" applyBorder="1" applyAlignment="1">
      <alignment horizontal="left" vertical="top"/>
    </xf>
    <xf numFmtId="0" fontId="2" fillId="3" borderId="0" xfId="2" applyFont="1" applyFill="1" applyProtection="1">
      <alignment horizontal="left"/>
      <protection hidden="1"/>
    </xf>
    <xf numFmtId="0" fontId="2" fillId="3" borderId="0" xfId="2" applyFont="1" applyFill="1" applyAlignment="1" applyProtection="1">
      <protection hidden="1"/>
    </xf>
    <xf numFmtId="0" fontId="21" fillId="3" borderId="0" xfId="2" applyFont="1" applyFill="1" applyAlignment="1" applyProtection="1">
      <alignment horizontal="right"/>
      <protection hidden="1"/>
    </xf>
    <xf numFmtId="0" fontId="7" fillId="4" borderId="0" xfId="2" applyFont="1" applyFill="1" applyAlignment="1">
      <alignment horizontal="left" vertical="center" readingOrder="1"/>
    </xf>
    <xf numFmtId="0" fontId="2" fillId="4" borderId="0" xfId="2" applyFont="1" applyFill="1" applyProtection="1">
      <alignment horizontal="left"/>
      <protection hidden="1"/>
    </xf>
    <xf numFmtId="0" fontId="5" fillId="4" borderId="0" xfId="2" applyFont="1" applyFill="1" applyAlignment="1">
      <alignment horizontal="left" vertical="center" readingOrder="1"/>
    </xf>
    <xf numFmtId="6" fontId="9" fillId="6" borderId="1" xfId="0" applyNumberFormat="1" applyFont="1" applyFill="1" applyBorder="1" applyAlignment="1" applyProtection="1">
      <alignment horizontal="center" vertical="center"/>
      <protection hidden="1"/>
    </xf>
    <xf numFmtId="6" fontId="25" fillId="6" borderId="9" xfId="0" applyNumberFormat="1" applyFont="1" applyFill="1" applyBorder="1" applyAlignment="1" applyProtection="1">
      <alignment horizontal="center" vertical="center"/>
      <protection hidden="1"/>
    </xf>
    <xf numFmtId="5" fontId="26" fillId="6" borderId="1" xfId="0" applyNumberFormat="1" applyFont="1" applyFill="1" applyBorder="1" applyAlignment="1" applyProtection="1">
      <alignment horizontal="center" vertical="center"/>
      <protection hidden="1"/>
    </xf>
    <xf numFmtId="5" fontId="25" fillId="6" borderId="10" xfId="0" applyNumberFormat="1" applyFont="1" applyFill="1" applyBorder="1" applyAlignment="1" applyProtection="1">
      <alignment horizontal="center" vertical="center"/>
      <protection hidden="1"/>
    </xf>
    <xf numFmtId="6" fontId="7" fillId="6" borderId="10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Protection="1">
      <alignment horizontal="left"/>
    </xf>
    <xf numFmtId="6" fontId="25" fillId="6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alignment horizontal="left"/>
    </xf>
    <xf numFmtId="0" fontId="2" fillId="0" borderId="0" xfId="0" applyFont="1" applyFill="1" applyBorder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8" fillId="0" borderId="0" xfId="0" applyFont="1" applyFill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7" fillId="8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wrapText="1"/>
    </xf>
    <xf numFmtId="166" fontId="26" fillId="0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/>
      <protection locked="0"/>
    </xf>
    <xf numFmtId="8" fontId="27" fillId="6" borderId="0" xfId="0" applyNumberFormat="1" applyFont="1" applyFill="1" applyBorder="1" applyAlignment="1" applyProtection="1">
      <alignment horizontal="right" vertical="center"/>
      <protection hidden="1"/>
    </xf>
    <xf numFmtId="0" fontId="29" fillId="9" borderId="0" xfId="0" applyFont="1" applyFill="1" applyBorder="1" applyAlignment="1" applyProtection="1">
      <alignment horizontal="left" vertical="center"/>
      <protection hidden="1"/>
    </xf>
    <xf numFmtId="164" fontId="30" fillId="9" borderId="0" xfId="0" applyNumberFormat="1" applyFont="1" applyFill="1" applyBorder="1" applyAlignment="1" applyProtection="1">
      <alignment horizontal="center" vertical="center"/>
      <protection hidden="1"/>
    </xf>
    <xf numFmtId="165" fontId="30" fillId="9" borderId="0" xfId="0" applyNumberFormat="1" applyFont="1" applyFill="1" applyBorder="1" applyAlignment="1" applyProtection="1">
      <alignment horizontal="center" vertical="center"/>
      <protection hidden="1"/>
    </xf>
    <xf numFmtId="0" fontId="12" fillId="3" borderId="0" xfId="2" applyFont="1" applyFill="1" applyAlignment="1" applyProtection="1">
      <alignment horizontal="center"/>
      <protection hidden="1"/>
    </xf>
    <xf numFmtId="0" fontId="12" fillId="3" borderId="0" xfId="2" applyFont="1" applyFill="1" applyAlignment="1" applyProtection="1">
      <alignment horizontal="center" wrapText="1"/>
      <protection hidden="1"/>
    </xf>
    <xf numFmtId="14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5" fillId="3" borderId="0" xfId="2" applyFont="1" applyFill="1" applyAlignment="1">
      <alignment horizontal="center"/>
    </xf>
    <xf numFmtId="0" fontId="16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9" fillId="3" borderId="0" xfId="2" applyFont="1" applyFill="1" applyAlignment="1" applyProtection="1">
      <alignment horizontal="center"/>
      <protection locked="0" hidden="1"/>
    </xf>
    <xf numFmtId="0" fontId="20" fillId="3" borderId="0" xfId="2" applyFont="1" applyFill="1" applyAlignment="1" applyProtection="1">
      <alignment horizontal="center"/>
      <protection locked="0" hidden="1"/>
    </xf>
    <xf numFmtId="0" fontId="31" fillId="3" borderId="0" xfId="1" applyFont="1" applyFill="1" applyAlignment="1" applyProtection="1">
      <alignment horizontal="left"/>
      <protection locked="0" hidden="1"/>
    </xf>
    <xf numFmtId="0" fontId="2" fillId="3" borderId="0" xfId="2" applyFont="1" applyFill="1" applyAlignment="1">
      <alignment horizontal="center"/>
    </xf>
    <xf numFmtId="0" fontId="17" fillId="3" borderId="0" xfId="2" applyFont="1" applyFill="1" applyAlignment="1" applyProtection="1">
      <alignment horizontal="center"/>
      <protection locked="0" hidden="1"/>
    </xf>
    <xf numFmtId="0" fontId="18" fillId="3" borderId="0" xfId="2" applyFont="1" applyFill="1" applyAlignment="1" applyProtection="1">
      <alignment horizontal="center"/>
      <protection locked="0"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32" fillId="10" borderId="15" xfId="0" applyFont="1" applyFill="1" applyBorder="1" applyAlignment="1" applyProtection="1">
      <alignment horizontal="left" vertical="center"/>
      <protection hidden="1"/>
    </xf>
    <xf numFmtId="0" fontId="32" fillId="10" borderId="16" xfId="0" applyFont="1" applyFill="1" applyBorder="1" applyAlignment="1" applyProtection="1">
      <alignment horizontal="left" vertical="center"/>
      <protection hidden="1"/>
    </xf>
    <xf numFmtId="0" fontId="32" fillId="10" borderId="17" xfId="0" applyFont="1" applyFill="1" applyBorder="1" applyAlignment="1" applyProtection="1">
      <alignment horizontal="left" vertical="center"/>
      <protection hidden="1"/>
    </xf>
    <xf numFmtId="0" fontId="7" fillId="10" borderId="7" xfId="0" applyFont="1" applyFill="1" applyBorder="1" applyAlignment="1" applyProtection="1">
      <alignment horizontal="center" vertical="center" wrapText="1"/>
    </xf>
    <xf numFmtId="0" fontId="7" fillId="10" borderId="22" xfId="0" applyFont="1" applyFill="1" applyBorder="1" applyAlignment="1" applyProtection="1">
      <alignment horizontal="center" vertical="center" wrapText="1"/>
    </xf>
    <xf numFmtId="0" fontId="7" fillId="10" borderId="14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8" fillId="6" borderId="25" xfId="0" applyFont="1" applyFill="1" applyBorder="1" applyAlignment="1" applyProtection="1">
      <alignment horizontal="center" vertical="center"/>
    </xf>
    <xf numFmtId="0" fontId="8" fillId="6" borderId="26" xfId="0" applyFont="1" applyFill="1" applyBorder="1" applyAlignment="1" applyProtection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</xf>
    <xf numFmtId="0" fontId="27" fillId="8" borderId="25" xfId="0" applyFont="1" applyFill="1" applyBorder="1" applyAlignment="1" applyProtection="1">
      <alignment horizontal="center" vertical="center" wrapText="1"/>
    </xf>
    <xf numFmtId="0" fontId="27" fillId="8" borderId="27" xfId="0" applyFont="1" applyFill="1" applyBorder="1" applyAlignment="1" applyProtection="1">
      <alignment horizontal="center" vertical="center" wrapText="1"/>
    </xf>
    <xf numFmtId="167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wrapText="1"/>
      <protection hidden="1"/>
    </xf>
    <xf numFmtId="0" fontId="2" fillId="6" borderId="13" xfId="0" applyFont="1" applyFill="1" applyBorder="1" applyAlignment="1" applyProtection="1">
      <alignment horizontal="center" wrapText="1"/>
      <protection hidden="1"/>
    </xf>
    <xf numFmtId="0" fontId="2" fillId="6" borderId="3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Alignment="1" applyProtection="1">
      <alignment horizontal="center" wrapText="1"/>
      <protection hidden="1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 vertical="center"/>
      <protection locked="0"/>
    </xf>
    <xf numFmtId="0" fontId="32" fillId="10" borderId="15" xfId="0" applyFont="1" applyFill="1" applyBorder="1" applyAlignment="1" applyProtection="1">
      <alignment horizontal="left" vertical="center"/>
    </xf>
    <xf numFmtId="0" fontId="32" fillId="10" borderId="16" xfId="0" applyFont="1" applyFill="1" applyBorder="1" applyAlignment="1" applyProtection="1">
      <alignment horizontal="left" vertical="center"/>
    </xf>
    <xf numFmtId="0" fontId="32" fillId="10" borderId="17" xfId="0" applyFont="1" applyFill="1" applyBorder="1" applyAlignment="1" applyProtection="1">
      <alignment horizontal="left" vertical="center"/>
    </xf>
    <xf numFmtId="49" fontId="2" fillId="7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 applyProtection="1">
      <alignment horizontal="left" vertical="top" wrapText="1"/>
    </xf>
    <xf numFmtId="0" fontId="5" fillId="6" borderId="5" xfId="0" applyFont="1" applyFill="1" applyBorder="1" applyAlignment="1" applyProtection="1">
      <alignment horizontal="left" vertical="top" wrapText="1"/>
    </xf>
    <xf numFmtId="0" fontId="5" fillId="6" borderId="2" xfId="0" applyFont="1" applyFill="1" applyBorder="1" applyAlignment="1" applyProtection="1">
      <alignment horizontal="left" vertical="top" wrapText="1"/>
    </xf>
    <xf numFmtId="0" fontId="5" fillId="6" borderId="31" xfId="0" applyFont="1" applyFill="1" applyBorder="1" applyAlignment="1" applyProtection="1">
      <alignment horizontal="left" vertical="top" wrapText="1"/>
    </xf>
    <xf numFmtId="0" fontId="5" fillId="6" borderId="23" xfId="0" applyFont="1" applyFill="1" applyBorder="1" applyAlignment="1" applyProtection="1">
      <alignment horizontal="left" vertical="top" wrapText="1"/>
    </xf>
    <xf numFmtId="5" fontId="2" fillId="6" borderId="18" xfId="0" applyNumberFormat="1" applyFont="1" applyFill="1" applyBorder="1" applyAlignment="1" applyProtection="1">
      <alignment horizontal="center" vertical="center" wrapText="1"/>
    </xf>
    <xf numFmtId="5" fontId="2" fillId="6" borderId="19" xfId="0" applyNumberFormat="1" applyFont="1" applyFill="1" applyBorder="1" applyAlignment="1" applyProtection="1">
      <alignment horizontal="center" vertical="center" wrapText="1"/>
    </xf>
    <xf numFmtId="5" fontId="2" fillId="6" borderId="20" xfId="0" applyNumberFormat="1" applyFont="1" applyFill="1" applyBorder="1" applyAlignment="1" applyProtection="1">
      <alignment horizontal="center" vertical="center" wrapText="1"/>
    </xf>
    <xf numFmtId="5" fontId="2" fillId="6" borderId="21" xfId="0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22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left" vertical="center" wrapText="1"/>
    </xf>
    <xf numFmtId="14" fontId="3" fillId="6" borderId="24" xfId="0" applyNumberFormat="1" applyFont="1" applyFill="1" applyBorder="1" applyAlignment="1" applyProtection="1">
      <alignment horizontal="center" vertical="center" wrapText="1"/>
    </xf>
    <xf numFmtId="0" fontId="3" fillId="6" borderId="24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2E1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49</xdr:row>
      <xdr:rowOff>161924</xdr:rowOff>
    </xdr:from>
    <xdr:to>
      <xdr:col>13</xdr:col>
      <xdr:colOff>38100</xdr:colOff>
      <xdr:row>51</xdr:row>
      <xdr:rowOff>95249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38C2261-C5F9-486D-A374-174AA57904F9}"/>
            </a:ext>
          </a:extLst>
        </xdr:cNvPr>
        <xdr:cNvSpPr txBox="1">
          <a:spLocks noChangeArrowheads="1"/>
        </xdr:cNvSpPr>
      </xdr:nvSpPr>
      <xdr:spPr bwMode="auto">
        <a:xfrm>
          <a:off x="485775" y="12877799"/>
          <a:ext cx="74676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Funded by TEP customers and approved by the Arizona Corporation Commission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123825</xdr:rowOff>
    </xdr:from>
    <xdr:to>
      <xdr:col>6</xdr:col>
      <xdr:colOff>133350</xdr:colOff>
      <xdr:row>5</xdr:row>
      <xdr:rowOff>152400</xdr:rowOff>
    </xdr:to>
    <xdr:pic>
      <xdr:nvPicPr>
        <xdr:cNvPr id="3184" name="Picture 1">
          <a:extLst>
            <a:ext uri="{FF2B5EF4-FFF2-40B4-BE49-F238E27FC236}">
              <a16:creationId xmlns:a16="http://schemas.microsoft.com/office/drawing/2014/main" id="{340E3A97-0722-4E9F-B241-8C34CDD4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0"/>
          <a:ext cx="3476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598" name="Text Box 9">
          <a:extLst>
            <a:ext uri="{FF2B5EF4-FFF2-40B4-BE49-F238E27FC236}">
              <a16:creationId xmlns:a16="http://schemas.microsoft.com/office/drawing/2014/main" id="{53506A88-25D5-42DB-BC35-484254EFFF59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599" name="Text Box 10">
          <a:extLst>
            <a:ext uri="{FF2B5EF4-FFF2-40B4-BE49-F238E27FC236}">
              <a16:creationId xmlns:a16="http://schemas.microsoft.com/office/drawing/2014/main" id="{0FAB3A42-ACA7-4B07-923D-4F4BB9FB172C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600" name="Text Box 11">
          <a:extLst>
            <a:ext uri="{FF2B5EF4-FFF2-40B4-BE49-F238E27FC236}">
              <a16:creationId xmlns:a16="http://schemas.microsoft.com/office/drawing/2014/main" id="{0B2AE68C-AEF8-4410-8BE2-47B5EC42E934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601" name="Text Box 12">
          <a:extLst>
            <a:ext uri="{FF2B5EF4-FFF2-40B4-BE49-F238E27FC236}">
              <a16:creationId xmlns:a16="http://schemas.microsoft.com/office/drawing/2014/main" id="{1FE3C1CE-8B53-49DA-A5BD-A6FB4F47CF92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602" name="Text Box 13">
          <a:extLst>
            <a:ext uri="{FF2B5EF4-FFF2-40B4-BE49-F238E27FC236}">
              <a16:creationId xmlns:a16="http://schemas.microsoft.com/office/drawing/2014/main" id="{63D557CF-0197-4DB3-97EB-B6C356E63018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603" name="Text Box 14">
          <a:extLst>
            <a:ext uri="{FF2B5EF4-FFF2-40B4-BE49-F238E27FC236}">
              <a16:creationId xmlns:a16="http://schemas.microsoft.com/office/drawing/2014/main" id="{6378BD8E-6509-4EA2-9C09-F513E59B913E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46DE1A87-C21C-4560-B59D-19AE53230D0E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161925</xdr:rowOff>
    </xdr:to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7C512F5D-AF92-4E4E-AFF0-FAF59D9A0D07}"/>
            </a:ext>
          </a:extLst>
        </xdr:cNvPr>
        <xdr:cNvSpPr txBox="1">
          <a:spLocks noChangeArrowheads="1"/>
        </xdr:cNvSpPr>
      </xdr:nvSpPr>
      <xdr:spPr bwMode="auto">
        <a:xfrm>
          <a:off x="1447800" y="5829300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590550</xdr:colOff>
      <xdr:row>0</xdr:row>
      <xdr:rowOff>47625</xdr:rowOff>
    </xdr:from>
    <xdr:to>
      <xdr:col>7</xdr:col>
      <xdr:colOff>885825</xdr:colOff>
      <xdr:row>1</xdr:row>
      <xdr:rowOff>409575</xdr:rowOff>
    </xdr:to>
    <xdr:pic>
      <xdr:nvPicPr>
        <xdr:cNvPr id="2606" name="Picture 9">
          <a:extLst>
            <a:ext uri="{FF2B5EF4-FFF2-40B4-BE49-F238E27FC236}">
              <a16:creationId xmlns:a16="http://schemas.microsoft.com/office/drawing/2014/main" id="{6567D43C-33A6-4CAE-8E02-E45C9E79D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47625"/>
          <a:ext cx="147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commercialenergysolutions.com/" TargetMode="External"/><Relationship Id="rId2" Type="http://schemas.openxmlformats.org/officeDocument/2006/relationships/hyperlink" Target="mailto:ces@tep.com" TargetMode="External"/><Relationship Id="rId1" Type="http://schemas.openxmlformats.org/officeDocument/2006/relationships/hyperlink" Target="http://www.tepcommercialenergysolutions.com/Project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Q65536"/>
  <sheetViews>
    <sheetView topLeftCell="A37" zoomScaleNormal="100" zoomScaleSheetLayoutView="100" workbookViewId="0">
      <selection activeCell="B39" sqref="B39:M39"/>
    </sheetView>
  </sheetViews>
  <sheetFormatPr defaultColWidth="0" defaultRowHeight="12.5" zeroHeight="1" x14ac:dyDescent="0.25"/>
  <cols>
    <col min="1" max="6" width="9.1796875" style="26" customWidth="1"/>
    <col min="7" max="7" width="9" style="26" customWidth="1"/>
    <col min="8" max="13" width="9.1796875" style="26" customWidth="1"/>
    <col min="14" max="14" width="7.453125" style="26" customWidth="1"/>
    <col min="15" max="15" width="0" style="26" hidden="1" customWidth="1"/>
    <col min="16" max="16" width="2.54296875" style="26" hidden="1" customWidth="1"/>
    <col min="17" max="16384" width="0" style="26" hidden="1"/>
  </cols>
  <sheetData>
    <row r="1" spans="1:17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 ht="30" x14ac:dyDescent="0.6">
      <c r="A3" s="25"/>
      <c r="B3" s="25"/>
      <c r="C3" s="25"/>
      <c r="D3" s="25"/>
      <c r="E3" s="25"/>
      <c r="F3" s="25"/>
      <c r="G3" s="66" t="s">
        <v>17</v>
      </c>
      <c r="H3" s="66"/>
      <c r="I3" s="66"/>
      <c r="J3" s="66"/>
      <c r="K3" s="66"/>
      <c r="L3" s="66"/>
      <c r="M3" s="66"/>
      <c r="N3" s="66"/>
    </row>
    <row r="4" spans="1:17" ht="30" x14ac:dyDescent="0.6">
      <c r="A4" s="25"/>
      <c r="B4" s="25"/>
      <c r="C4" s="25"/>
      <c r="D4" s="25"/>
      <c r="E4" s="25"/>
      <c r="F4" s="25"/>
      <c r="G4" s="67" t="s">
        <v>18</v>
      </c>
      <c r="H4" s="66"/>
      <c r="I4" s="66"/>
      <c r="J4" s="66"/>
      <c r="K4" s="66"/>
      <c r="L4" s="66"/>
      <c r="M4" s="66"/>
      <c r="N4" s="66"/>
    </row>
    <row r="5" spans="1:17" ht="30" x14ac:dyDescent="0.6">
      <c r="A5" s="25"/>
      <c r="B5" s="25"/>
      <c r="C5" s="25"/>
      <c r="D5" s="25"/>
      <c r="E5" s="25"/>
      <c r="F5" s="25"/>
      <c r="G5" s="66" t="s">
        <v>67</v>
      </c>
      <c r="H5" s="66"/>
      <c r="I5" s="66"/>
      <c r="J5" s="66"/>
      <c r="K5" s="66"/>
      <c r="L5" s="66"/>
      <c r="M5" s="66"/>
      <c r="N5" s="66"/>
    </row>
    <row r="6" spans="1:17" ht="13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Q6" s="27"/>
    </row>
    <row r="7" spans="1:17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7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7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7" ht="14.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8"/>
    </row>
    <row r="11" spans="1:17" ht="14.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8"/>
    </row>
    <row r="12" spans="1:17" ht="14.5" x14ac:dyDescent="0.25">
      <c r="A12" s="25"/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25"/>
      <c r="O12" s="28"/>
    </row>
    <row r="13" spans="1:17" ht="13" x14ac:dyDescent="0.25">
      <c r="A13" s="25"/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25"/>
    </row>
    <row r="14" spans="1:17" ht="32.5" x14ac:dyDescent="0.65">
      <c r="A14" s="2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25"/>
    </row>
    <row r="15" spans="1:17" ht="32.5" x14ac:dyDescent="0.65">
      <c r="A15" s="25"/>
      <c r="B15" s="70" t="s">
        <v>19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25"/>
    </row>
    <row r="16" spans="1:17" ht="33.75" customHeight="1" x14ac:dyDescent="0.65">
      <c r="A16" s="25"/>
      <c r="B16" s="70" t="s">
        <v>36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25"/>
    </row>
    <row r="17" spans="1:15" ht="14.5" x14ac:dyDescent="0.25">
      <c r="A17" s="25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25"/>
      <c r="O17" s="28"/>
    </row>
    <row r="18" spans="1:15" ht="14.5" x14ac:dyDescent="0.25">
      <c r="A18" s="2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5"/>
      <c r="O18" s="28"/>
    </row>
    <row r="19" spans="1:15" ht="14.5" x14ac:dyDescent="0.25">
      <c r="A19" s="25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5"/>
      <c r="O19" s="28"/>
    </row>
    <row r="20" spans="1:15" ht="14.5" x14ac:dyDescent="0.25">
      <c r="A20" s="25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5"/>
      <c r="O20" s="28"/>
    </row>
    <row r="21" spans="1:15" ht="21.75" customHeight="1" x14ac:dyDescent="0.25">
      <c r="A21" s="25"/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5"/>
      <c r="O21" s="28"/>
    </row>
    <row r="22" spans="1:15" ht="23" x14ac:dyDescent="0.25">
      <c r="A22" s="25"/>
      <c r="B22" s="72" t="s">
        <v>20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25"/>
      <c r="O22" s="28"/>
    </row>
    <row r="23" spans="1:15" ht="14.5" x14ac:dyDescent="0.25">
      <c r="A23" s="25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5"/>
      <c r="O23" s="28"/>
    </row>
    <row r="24" spans="1:15" ht="42" customHeight="1" x14ac:dyDescent="0.25">
      <c r="A24" s="25"/>
      <c r="B24" s="73" t="s">
        <v>21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25"/>
      <c r="O24" s="28"/>
    </row>
    <row r="25" spans="1:15" ht="14.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8"/>
    </row>
    <row r="26" spans="1:1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5" ht="23" x14ac:dyDescent="0.5">
      <c r="A27" s="25"/>
      <c r="B27" s="71" t="s">
        <v>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25"/>
    </row>
    <row r="28" spans="1:15" ht="23" x14ac:dyDescent="0.5">
      <c r="A28" s="25"/>
      <c r="B28" s="71" t="s">
        <v>23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25"/>
    </row>
    <row r="29" spans="1:15" ht="23" x14ac:dyDescent="0.5">
      <c r="A29" s="25"/>
      <c r="B29" s="71" t="s">
        <v>24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25"/>
    </row>
    <row r="30" spans="1:15" x14ac:dyDescent="0.25">
      <c r="A30" s="2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5"/>
    </row>
    <row r="31" spans="1:15" ht="30" customHeight="1" x14ac:dyDescent="0.5">
      <c r="A31" s="25"/>
      <c r="B31" s="71" t="s">
        <v>25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25"/>
    </row>
    <row r="32" spans="1:15" ht="27.5" x14ac:dyDescent="0.55000000000000004">
      <c r="A32" s="25"/>
      <c r="B32" s="78" t="s">
        <v>26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25"/>
    </row>
    <row r="33" spans="1:14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3" x14ac:dyDescent="0.5">
      <c r="A34" s="25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25"/>
    </row>
    <row r="35" spans="1:14" ht="23" x14ac:dyDescent="0.5">
      <c r="A35" s="25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25"/>
    </row>
    <row r="36" spans="1:14" ht="23" x14ac:dyDescent="0.5">
      <c r="A36" s="25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25"/>
    </row>
    <row r="37" spans="1:14" x14ac:dyDescent="0.25">
      <c r="A37" s="2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5"/>
    </row>
    <row r="38" spans="1:14" ht="23" x14ac:dyDescent="0.5">
      <c r="A38" s="25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25"/>
    </row>
    <row r="39" spans="1:14" ht="27.5" x14ac:dyDescent="0.55000000000000004">
      <c r="A39" s="25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25"/>
    </row>
    <row r="40" spans="1:14" x14ac:dyDescent="0.25">
      <c r="A40" s="2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5"/>
    </row>
    <row r="41" spans="1:14" ht="15.5" x14ac:dyDescent="0.35">
      <c r="A41" s="25"/>
      <c r="B41" s="34"/>
      <c r="C41" s="34"/>
      <c r="D41" s="34"/>
      <c r="E41" s="34"/>
      <c r="F41" s="35" t="s">
        <v>27</v>
      </c>
      <c r="G41" s="76" t="s">
        <v>34</v>
      </c>
      <c r="H41" s="76"/>
      <c r="I41" s="76"/>
      <c r="J41" s="76"/>
      <c r="K41" s="76"/>
      <c r="L41" s="76"/>
      <c r="M41" s="76"/>
      <c r="N41" s="25"/>
    </row>
    <row r="42" spans="1:14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27" customHeight="1" x14ac:dyDescent="0.25">
      <c r="A43" s="25"/>
      <c r="B43" s="25"/>
      <c r="C43" s="25"/>
      <c r="D43" s="36" t="s">
        <v>28</v>
      </c>
      <c r="E43" s="37"/>
      <c r="F43" s="37"/>
      <c r="G43" s="37"/>
      <c r="H43" s="37"/>
      <c r="I43" s="37"/>
      <c r="J43" s="37"/>
      <c r="K43" s="37"/>
      <c r="L43" s="25"/>
      <c r="M43" s="25"/>
      <c r="N43" s="25"/>
    </row>
    <row r="44" spans="1:14" ht="27" customHeight="1" x14ac:dyDescent="0.25">
      <c r="A44" s="25"/>
      <c r="B44" s="25"/>
      <c r="C44" s="25"/>
      <c r="D44" s="38" t="s">
        <v>29</v>
      </c>
      <c r="E44" s="37"/>
      <c r="F44" s="37"/>
      <c r="G44" s="37"/>
      <c r="H44" s="37"/>
      <c r="I44" s="37"/>
      <c r="J44" s="37"/>
      <c r="K44" s="37"/>
      <c r="L44" s="25"/>
      <c r="M44" s="25"/>
      <c r="N44" s="25"/>
    </row>
    <row r="45" spans="1:14" ht="27" customHeight="1" x14ac:dyDescent="0.25">
      <c r="A45" s="25"/>
      <c r="B45" s="25"/>
      <c r="C45" s="25"/>
      <c r="D45" s="38" t="s">
        <v>30</v>
      </c>
      <c r="E45" s="37"/>
      <c r="F45" s="37"/>
      <c r="G45" s="37"/>
      <c r="H45" s="37"/>
      <c r="I45" s="37"/>
      <c r="J45" s="37"/>
      <c r="K45" s="37"/>
      <c r="L45" s="25"/>
      <c r="M45" s="25"/>
      <c r="N45" s="25"/>
    </row>
    <row r="46" spans="1:14" ht="27" customHeight="1" x14ac:dyDescent="0.25">
      <c r="A46" s="25"/>
      <c r="B46" s="25"/>
      <c r="C46" s="25"/>
      <c r="D46" s="38" t="s">
        <v>31</v>
      </c>
      <c r="E46" s="37"/>
      <c r="F46" s="37"/>
      <c r="G46" s="37"/>
      <c r="H46" s="37"/>
      <c r="I46" s="37"/>
      <c r="J46" s="37"/>
      <c r="K46" s="37"/>
      <c r="L46" s="25"/>
      <c r="M46" s="25"/>
      <c r="N46" s="25"/>
    </row>
    <row r="47" spans="1:14" ht="27" customHeight="1" x14ac:dyDescent="0.25">
      <c r="A47" s="25"/>
      <c r="B47" s="25"/>
      <c r="C47" s="25"/>
      <c r="D47" s="38" t="s">
        <v>32</v>
      </c>
      <c r="E47" s="37"/>
      <c r="F47" s="37"/>
      <c r="G47" s="37"/>
      <c r="H47" s="37"/>
      <c r="I47" s="37"/>
      <c r="J47" s="37"/>
      <c r="K47" s="37"/>
      <c r="L47" s="25"/>
      <c r="M47" s="25"/>
      <c r="N47" s="25"/>
    </row>
    <row r="48" spans="1:14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25">
      <c r="A49" s="25"/>
      <c r="B49" s="25"/>
      <c r="C49" s="77" t="s">
        <v>68</v>
      </c>
      <c r="D49" s="77"/>
      <c r="E49" s="77"/>
      <c r="F49" s="77"/>
      <c r="G49" s="77"/>
      <c r="H49" s="77"/>
      <c r="I49" s="77"/>
      <c r="J49" s="77"/>
      <c r="K49" s="77"/>
      <c r="L49" s="77"/>
      <c r="M49" s="25"/>
      <c r="N49" s="25"/>
    </row>
    <row r="50" spans="1:14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5" customHeight="1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idden="1" x14ac:dyDescent="0.25"/>
    <row r="56" spans="1:14" hidden="1" x14ac:dyDescent="0.25"/>
    <row r="57" spans="1:14" hidden="1" x14ac:dyDescent="0.25"/>
    <row r="58" spans="1:14" hidden="1" x14ac:dyDescent="0.25"/>
    <row r="59" spans="1:14" hidden="1" x14ac:dyDescent="0.25"/>
    <row r="60" spans="1:14" hidden="1" x14ac:dyDescent="0.25"/>
    <row r="61" spans="1:14" hidden="1" x14ac:dyDescent="0.25"/>
    <row r="62" spans="1:14" hidden="1" x14ac:dyDescent="0.25"/>
    <row r="63" spans="1:14" hidden="1" x14ac:dyDescent="0.25"/>
    <row r="64" spans="1:1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F209" sheet="1" objects="1" selectLockedCells="1"/>
  <mergeCells count="23">
    <mergeCell ref="B38:M38"/>
    <mergeCell ref="B39:M39"/>
    <mergeCell ref="G41:M41"/>
    <mergeCell ref="C49:L49"/>
    <mergeCell ref="A53:N53"/>
    <mergeCell ref="B14:M14"/>
    <mergeCell ref="B36:M36"/>
    <mergeCell ref="B15:M15"/>
    <mergeCell ref="B16:M16"/>
    <mergeCell ref="B22:M22"/>
    <mergeCell ref="B24:M24"/>
    <mergeCell ref="B27:M27"/>
    <mergeCell ref="B28:M28"/>
    <mergeCell ref="B29:M29"/>
    <mergeCell ref="B31:M31"/>
    <mergeCell ref="B32:M32"/>
    <mergeCell ref="B34:M34"/>
    <mergeCell ref="B35:M35"/>
    <mergeCell ref="G3:N3"/>
    <mergeCell ref="G4:N4"/>
    <mergeCell ref="G5:N5"/>
    <mergeCell ref="B12:M12"/>
    <mergeCell ref="B13:M13"/>
  </mergeCells>
  <hyperlinks>
    <hyperlink ref="G41" r:id="rId1" display="http://www.tepcommercialenergysolutions.com/Projects/" xr:uid="{00000000-0004-0000-0000-000000000000}"/>
    <hyperlink ref="B32" r:id="rId2" xr:uid="{00000000-0004-0000-0000-000001000000}"/>
    <hyperlink ref="G41:M41" r:id="rId3" display="www.tepcommercialenergysolutions.com" xr:uid="{00000000-0004-0000-0000-000002000000}"/>
  </hyperlinks>
  <printOptions horizontalCentered="1" verticalCentered="1"/>
  <pageMargins left="0.25" right="0.25" top="0.4" bottom="0.4" header="0.5" footer="0.34"/>
  <pageSetup scale="71" orientation="portrait" useFirstPageNumber="1" r:id="rId4"/>
  <headerFooter scaleWithDoc="0"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U65536"/>
  <sheetViews>
    <sheetView tabSelected="1" zoomScaleNormal="100" zoomScaleSheetLayoutView="91" workbookViewId="0">
      <selection activeCell="B3" sqref="B3:E3"/>
    </sheetView>
  </sheetViews>
  <sheetFormatPr defaultColWidth="0" defaultRowHeight="12.5" zeroHeight="1" x14ac:dyDescent="0.25"/>
  <cols>
    <col min="1" max="1" width="21.7265625" style="1" customWidth="1"/>
    <col min="2" max="2" width="19.7265625" style="1" customWidth="1"/>
    <col min="3" max="3" width="21.1796875" style="1" customWidth="1"/>
    <col min="4" max="4" width="22.26953125" style="1" customWidth="1"/>
    <col min="5" max="5" width="13.7265625" style="1" customWidth="1"/>
    <col min="6" max="6" width="16" style="1" customWidth="1"/>
    <col min="7" max="7" width="17.7265625" style="1" customWidth="1"/>
    <col min="8" max="8" width="19.7265625" style="1" customWidth="1"/>
    <col min="9" max="9" width="11.54296875" style="46" hidden="1" customWidth="1"/>
    <col min="10" max="10" width="55.1796875" style="46" hidden="1" customWidth="1"/>
    <col min="11" max="12" width="11.54296875" style="46" hidden="1" customWidth="1"/>
    <col min="13" max="13" width="35" style="46" hidden="1" customWidth="1"/>
    <col min="14" max="14" width="11.81640625" style="46" hidden="1" customWidth="1"/>
    <col min="15" max="255" width="9.1796875" style="2" hidden="1" customWidth="1"/>
    <col min="256" max="16384" width="1.1796875" style="2" hidden="1"/>
  </cols>
  <sheetData>
    <row r="1" spans="1:14" s="1" customFormat="1" ht="16.5" customHeight="1" x14ac:dyDescent="0.25">
      <c r="A1" s="63" t="s">
        <v>6</v>
      </c>
      <c r="B1" s="64"/>
      <c r="C1" s="65"/>
      <c r="D1" s="65"/>
      <c r="E1" s="65"/>
      <c r="F1" s="65"/>
      <c r="G1" s="117"/>
      <c r="H1" s="118"/>
      <c r="I1" s="54"/>
      <c r="J1" s="54"/>
      <c r="K1" s="54"/>
      <c r="L1" s="54"/>
      <c r="M1" s="46"/>
      <c r="N1" s="46"/>
    </row>
    <row r="2" spans="1:14" s="1" customFormat="1" ht="40.5" customHeight="1" thickBot="1" x14ac:dyDescent="0.3">
      <c r="A2" s="126" t="s">
        <v>37</v>
      </c>
      <c r="B2" s="126"/>
      <c r="C2" s="126"/>
      <c r="D2" s="126"/>
      <c r="E2" s="127">
        <v>43875</v>
      </c>
      <c r="F2" s="128"/>
      <c r="G2" s="119"/>
      <c r="H2" s="120"/>
      <c r="I2" s="54"/>
      <c r="J2" s="54"/>
      <c r="K2" s="54"/>
      <c r="L2" s="54"/>
      <c r="M2" s="46"/>
      <c r="N2" s="46"/>
    </row>
    <row r="3" spans="1:14" s="1" customFormat="1" ht="17.25" customHeight="1" thickBot="1" x14ac:dyDescent="0.3">
      <c r="A3" s="18" t="s">
        <v>5</v>
      </c>
      <c r="B3" s="108"/>
      <c r="C3" s="109"/>
      <c r="D3" s="109"/>
      <c r="E3" s="110"/>
      <c r="F3" s="18" t="s">
        <v>15</v>
      </c>
      <c r="G3" s="124"/>
      <c r="H3" s="125"/>
      <c r="I3" s="55"/>
      <c r="J3" s="55"/>
      <c r="K3" s="55"/>
      <c r="L3" s="55"/>
      <c r="M3" s="46"/>
      <c r="N3" s="46"/>
    </row>
    <row r="4" spans="1:14" s="1" customFormat="1" ht="18" customHeight="1" thickBot="1" x14ac:dyDescent="0.3">
      <c r="A4" s="105" t="s">
        <v>14</v>
      </c>
      <c r="B4" s="106"/>
      <c r="C4" s="106"/>
      <c r="D4" s="106"/>
      <c r="E4" s="106"/>
      <c r="F4" s="106"/>
      <c r="G4" s="106"/>
      <c r="H4" s="107"/>
      <c r="I4" s="56"/>
      <c r="J4" s="56"/>
      <c r="K4" s="56"/>
      <c r="L4" s="56"/>
      <c r="M4" s="46"/>
      <c r="N4" s="46"/>
    </row>
    <row r="5" spans="1:14" s="1" customFormat="1" ht="18" customHeight="1" x14ac:dyDescent="0.25">
      <c r="A5" s="44"/>
      <c r="B5" s="93" t="s">
        <v>38</v>
      </c>
      <c r="C5" s="94"/>
      <c r="D5" s="95"/>
      <c r="E5" s="87" t="s">
        <v>65</v>
      </c>
      <c r="F5" s="88"/>
      <c r="G5" s="89"/>
      <c r="H5" s="14"/>
      <c r="I5" s="56"/>
      <c r="J5" s="56"/>
      <c r="K5" s="56"/>
      <c r="L5" s="56"/>
      <c r="M5" s="46"/>
      <c r="N5" s="46"/>
    </row>
    <row r="6" spans="1:14" s="1" customFormat="1" ht="18" customHeight="1" x14ac:dyDescent="0.25">
      <c r="A6" s="44"/>
      <c r="B6" s="121" t="s">
        <v>40</v>
      </c>
      <c r="C6" s="122"/>
      <c r="D6" s="123"/>
      <c r="E6" s="90" t="s">
        <v>66</v>
      </c>
      <c r="F6" s="91"/>
      <c r="G6" s="92"/>
      <c r="H6" s="15"/>
      <c r="I6" s="56"/>
      <c r="J6" s="56"/>
      <c r="K6" s="56"/>
      <c r="L6" s="56"/>
      <c r="M6" s="46"/>
      <c r="N6" s="46"/>
    </row>
    <row r="7" spans="1:14" s="1" customFormat="1" ht="18" customHeight="1" x14ac:dyDescent="0.25">
      <c r="A7" s="13"/>
      <c r="B7" s="5"/>
      <c r="C7" s="5"/>
      <c r="D7" s="5"/>
      <c r="E7" s="5"/>
      <c r="F7" s="5"/>
      <c r="G7" s="5"/>
      <c r="H7" s="15"/>
      <c r="I7" s="56"/>
      <c r="J7" s="56"/>
      <c r="K7" s="56"/>
      <c r="L7" s="56"/>
      <c r="M7" s="46"/>
      <c r="N7" s="46"/>
    </row>
    <row r="8" spans="1:14" s="1" customFormat="1" ht="12.75" customHeight="1" x14ac:dyDescent="0.25">
      <c r="A8" s="111" t="s">
        <v>64</v>
      </c>
      <c r="B8" s="112"/>
      <c r="C8" s="112"/>
      <c r="D8" s="112"/>
      <c r="E8" s="112"/>
      <c r="F8" s="112"/>
      <c r="G8" s="112"/>
      <c r="H8" s="113"/>
      <c r="I8" s="54"/>
      <c r="J8" s="54"/>
      <c r="K8" s="57"/>
      <c r="L8" s="57"/>
      <c r="M8" s="46"/>
      <c r="N8" s="46"/>
    </row>
    <row r="9" spans="1:14" x14ac:dyDescent="0.25">
      <c r="A9" s="111"/>
      <c r="B9" s="112"/>
      <c r="C9" s="112"/>
      <c r="D9" s="112"/>
      <c r="E9" s="112"/>
      <c r="F9" s="112"/>
      <c r="G9" s="112"/>
      <c r="H9" s="113"/>
      <c r="I9" s="57"/>
      <c r="J9" s="57"/>
      <c r="K9" s="57"/>
      <c r="L9" s="57"/>
    </row>
    <row r="10" spans="1:14" s="1" customFormat="1" ht="11.25" customHeight="1" x14ac:dyDescent="0.25">
      <c r="A10" s="111"/>
      <c r="B10" s="112"/>
      <c r="C10" s="112"/>
      <c r="D10" s="112"/>
      <c r="E10" s="112"/>
      <c r="F10" s="112"/>
      <c r="G10" s="112"/>
      <c r="H10" s="113"/>
      <c r="I10" s="57"/>
      <c r="J10" s="57"/>
      <c r="K10" s="57"/>
      <c r="L10" s="57"/>
      <c r="M10" s="46"/>
      <c r="N10" s="46"/>
    </row>
    <row r="11" spans="1:14" s="1" customFormat="1" ht="15" customHeight="1" x14ac:dyDescent="0.25">
      <c r="A11" s="111"/>
      <c r="B11" s="112"/>
      <c r="C11" s="112"/>
      <c r="D11" s="112"/>
      <c r="E11" s="112"/>
      <c r="F11" s="112"/>
      <c r="G11" s="112"/>
      <c r="H11" s="113"/>
      <c r="I11" s="57"/>
      <c r="J11" s="57"/>
      <c r="K11" s="57"/>
      <c r="L11" s="57"/>
      <c r="M11" s="46"/>
      <c r="N11" s="46"/>
    </row>
    <row r="12" spans="1:14" x14ac:dyDescent="0.25">
      <c r="A12" s="111"/>
      <c r="B12" s="112"/>
      <c r="C12" s="112"/>
      <c r="D12" s="112"/>
      <c r="E12" s="112"/>
      <c r="F12" s="112"/>
      <c r="G12" s="112"/>
      <c r="H12" s="113"/>
      <c r="I12" s="57"/>
      <c r="J12" s="57"/>
      <c r="K12" s="57"/>
      <c r="L12" s="57"/>
    </row>
    <row r="13" spans="1:14" s="1" customFormat="1" ht="15.65" customHeight="1" x14ac:dyDescent="0.25">
      <c r="A13" s="111"/>
      <c r="B13" s="112"/>
      <c r="C13" s="112"/>
      <c r="D13" s="112"/>
      <c r="E13" s="112"/>
      <c r="F13" s="112"/>
      <c r="G13" s="112"/>
      <c r="H13" s="113"/>
      <c r="I13" s="57"/>
      <c r="J13" s="57"/>
      <c r="K13" s="57"/>
      <c r="L13" s="57"/>
      <c r="M13" s="46"/>
      <c r="N13" s="46"/>
    </row>
    <row r="14" spans="1:14" s="1" customFormat="1" ht="95.25" customHeight="1" thickBot="1" x14ac:dyDescent="0.3">
      <c r="A14" s="114"/>
      <c r="B14" s="115"/>
      <c r="C14" s="115"/>
      <c r="D14" s="115"/>
      <c r="E14" s="115"/>
      <c r="F14" s="115"/>
      <c r="G14" s="115"/>
      <c r="H14" s="116"/>
      <c r="I14" s="57"/>
      <c r="J14" s="57"/>
      <c r="K14" s="57"/>
      <c r="L14" s="57"/>
      <c r="M14" s="46"/>
      <c r="N14" s="46"/>
    </row>
    <row r="15" spans="1:14" s="1" customFormat="1" ht="17.25" customHeight="1" thickBot="1" x14ac:dyDescent="0.3">
      <c r="A15" s="105" t="s">
        <v>40</v>
      </c>
      <c r="B15" s="106"/>
      <c r="C15" s="106"/>
      <c r="D15" s="106"/>
      <c r="E15" s="106"/>
      <c r="F15" s="106"/>
      <c r="G15" s="106"/>
      <c r="H15" s="107"/>
      <c r="I15" s="57"/>
      <c r="J15" s="57"/>
      <c r="K15" s="57"/>
      <c r="L15" s="57"/>
      <c r="M15" s="46"/>
      <c r="N15" s="46"/>
    </row>
    <row r="16" spans="1:14" ht="17.25" customHeight="1" x14ac:dyDescent="0.25">
      <c r="A16" s="53" t="s">
        <v>1</v>
      </c>
      <c r="B16" s="96" t="s">
        <v>63</v>
      </c>
      <c r="C16" s="97"/>
      <c r="D16" s="22" t="s">
        <v>7</v>
      </c>
      <c r="E16" s="22" t="s">
        <v>8</v>
      </c>
      <c r="F16" s="22" t="s">
        <v>0</v>
      </c>
      <c r="G16" s="23" t="s">
        <v>49</v>
      </c>
      <c r="H16" s="23" t="s">
        <v>3</v>
      </c>
      <c r="I16" s="57"/>
      <c r="J16" s="57"/>
      <c r="K16" s="57"/>
      <c r="L16" s="57"/>
    </row>
    <row r="17" spans="1:14" ht="17.25" customHeight="1" x14ac:dyDescent="0.25">
      <c r="A17" s="61"/>
      <c r="B17" s="80"/>
      <c r="C17" s="80"/>
      <c r="D17" s="10"/>
      <c r="E17" s="10"/>
      <c r="F17" s="11"/>
      <c r="G17" s="12" t="str">
        <f>IF(OR(ISBLANK(A17),ISBLANK(B17),ISBLANK(D17),ISBLANK(E17),ISBLANK(F17)),"",350)</f>
        <v/>
      </c>
      <c r="H17" s="41" t="str">
        <f>IF(OR(ISBLANK(A17),ISBLANK(B17),ISBLANK(D17),ISBLANK(E17),ISBLANK(F17))," ",F17*G17)</f>
        <v xml:space="preserve"> </v>
      </c>
      <c r="I17" s="46" t="str">
        <f>IF(AND(A17&lt;&gt;"",OR(B17="",D17="",E17="",F17="")),"Incomplete","")</f>
        <v/>
      </c>
      <c r="J17" s="58"/>
      <c r="K17" s="57"/>
      <c r="L17" s="57"/>
    </row>
    <row r="18" spans="1:14" ht="17.25" customHeight="1" x14ac:dyDescent="0.25">
      <c r="A18" s="52"/>
      <c r="B18" s="103"/>
      <c r="C18" s="104"/>
      <c r="D18" s="10"/>
      <c r="E18" s="10"/>
      <c r="F18" s="11"/>
      <c r="G18" s="12" t="str">
        <f>IF(OR(ISBLANK(A18),ISBLANK(B18),ISBLANK(D18),ISBLANK(E18),ISBLANK(F18)),"",350)</f>
        <v/>
      </c>
      <c r="H18" s="41" t="str">
        <f>IF(OR(ISBLANK(A18),ISBLANK(B18),ISBLANK(D18),ISBLANK(E18),ISBLANK(F18))," ",F18*G18)</f>
        <v xml:space="preserve"> </v>
      </c>
      <c r="I18" s="46" t="str">
        <f>IF(AND(A18&lt;&gt;"",OR(B18="",D18="",E18="",F18="")),"Incomplete","")</f>
        <v/>
      </c>
      <c r="J18" s="58"/>
      <c r="K18" s="57"/>
      <c r="L18" s="57"/>
    </row>
    <row r="19" spans="1:14" s="1" customFormat="1" ht="17.25" customHeight="1" x14ac:dyDescent="0.25">
      <c r="A19" s="52"/>
      <c r="B19" s="80"/>
      <c r="C19" s="80"/>
      <c r="D19" s="10"/>
      <c r="E19" s="10"/>
      <c r="F19" s="11"/>
      <c r="G19" s="12" t="str">
        <f>IF(OR(ISBLANK(A19),ISBLANK(B19),ISBLANK(D19),ISBLANK(E19),ISBLANK(F19)),"",350)</f>
        <v/>
      </c>
      <c r="H19" s="41" t="str">
        <f>IF(OR(ISBLANK(A19),ISBLANK(B19),ISBLANK(D19),ISBLANK(E19),ISBLANK(F19))," ",F19*G19)</f>
        <v xml:space="preserve"> </v>
      </c>
      <c r="I19" s="46" t="str">
        <f>IF(AND(A19&lt;&gt;"",OR(B19="",D19="",E19="",F19="")),"Incomplete","")</f>
        <v/>
      </c>
      <c r="J19" s="58"/>
      <c r="K19" s="47"/>
      <c r="L19" s="47"/>
      <c r="M19" s="46"/>
      <c r="N19" s="46"/>
    </row>
    <row r="20" spans="1:14" s="1" customFormat="1" ht="17.25" customHeight="1" x14ac:dyDescent="0.25">
      <c r="A20" s="52"/>
      <c r="B20" s="80"/>
      <c r="C20" s="80"/>
      <c r="D20" s="10"/>
      <c r="E20" s="10"/>
      <c r="F20" s="11"/>
      <c r="G20" s="12" t="str">
        <f>IF(OR(ISBLANK(A20),ISBLANK(B20),ISBLANK(D20),ISBLANK(E20),ISBLANK(F20)),"",350)</f>
        <v/>
      </c>
      <c r="H20" s="41" t="str">
        <f>IF(OR(ISBLANK(A20),ISBLANK(B20),ISBLANK(D20),ISBLANK(E20),ISBLANK(F20))," ",F20*G20)</f>
        <v xml:space="preserve"> </v>
      </c>
      <c r="I20" s="46" t="str">
        <f>IF(AND(A20&lt;&gt;"",OR(B20="",D20="",E20="",F20="")),"Incomplete","")</f>
        <v/>
      </c>
      <c r="J20" s="58"/>
      <c r="K20" s="47"/>
      <c r="L20" s="47"/>
      <c r="M20" s="46"/>
      <c r="N20" s="46"/>
    </row>
    <row r="21" spans="1:14" s="1" customFormat="1" ht="17.25" customHeight="1" thickBot="1" x14ac:dyDescent="0.3">
      <c r="A21" s="52"/>
      <c r="B21" s="80"/>
      <c r="C21" s="80"/>
      <c r="D21" s="10"/>
      <c r="E21" s="10"/>
      <c r="F21" s="11"/>
      <c r="G21" s="12" t="str">
        <f>IF(OR(ISBLANK(A21),ISBLANK(B21),ISBLANK(D21),ISBLANK(E21),ISBLANK(F21)),"",350)</f>
        <v/>
      </c>
      <c r="H21" s="41" t="str">
        <f>IF(OR(ISBLANK(A21),ISBLANK(B21),ISBLANK(D21),ISBLANK(E21),ISBLANK(F21))," ",F21*G21)</f>
        <v xml:space="preserve"> </v>
      </c>
      <c r="I21" s="46" t="str">
        <f>IF(AND(A21&lt;&gt;"",OR(B21="",D21="",E21="",F21="")),"Incomplete","")</f>
        <v/>
      </c>
      <c r="J21" s="58"/>
      <c r="K21" s="47"/>
      <c r="L21" s="47"/>
      <c r="M21" s="46"/>
      <c r="N21" s="46"/>
    </row>
    <row r="22" spans="1:14" s="1" customFormat="1" ht="17.25" customHeight="1" thickBot="1" x14ac:dyDescent="0.3">
      <c r="A22" s="9"/>
      <c r="B22" s="5"/>
      <c r="C22" s="5"/>
      <c r="D22" s="5"/>
      <c r="E22" s="5"/>
      <c r="F22" s="7"/>
      <c r="G22" s="62" t="s">
        <v>50</v>
      </c>
      <c r="H22" s="42">
        <f>SUM(H17:H21)</f>
        <v>0</v>
      </c>
      <c r="I22" s="46"/>
      <c r="J22" s="54"/>
      <c r="K22" s="54"/>
      <c r="L22" s="54"/>
      <c r="M22" s="46"/>
      <c r="N22" s="46"/>
    </row>
    <row r="23" spans="1:14" s="1" customFormat="1" ht="17.25" customHeight="1" thickBot="1" x14ac:dyDescent="0.3">
      <c r="A23" s="81" t="s">
        <v>39</v>
      </c>
      <c r="B23" s="82"/>
      <c r="C23" s="82"/>
      <c r="D23" s="82"/>
      <c r="E23" s="82"/>
      <c r="F23" s="82"/>
      <c r="G23" s="82"/>
      <c r="H23" s="83"/>
      <c r="I23" s="46"/>
      <c r="J23" s="54"/>
      <c r="K23" s="54"/>
      <c r="L23" s="54"/>
      <c r="M23" s="46"/>
      <c r="N23" s="46"/>
    </row>
    <row r="24" spans="1:14" s="1" customFormat="1" ht="17.25" customHeight="1" x14ac:dyDescent="0.25">
      <c r="A24" s="19" t="s">
        <v>1</v>
      </c>
      <c r="B24" s="20" t="s">
        <v>52</v>
      </c>
      <c r="C24" s="21" t="s">
        <v>59</v>
      </c>
      <c r="D24" s="20" t="s">
        <v>7</v>
      </c>
      <c r="E24" s="21" t="s">
        <v>8</v>
      </c>
      <c r="F24" s="21" t="s">
        <v>0</v>
      </c>
      <c r="G24" s="21" t="s">
        <v>60</v>
      </c>
      <c r="H24" s="21" t="s">
        <v>3</v>
      </c>
      <c r="I24" s="46" t="str">
        <f>IF(AND(A24&lt;&gt;"",OR(B24="",C24="",D24="",E24="",F24="")),"Incomplete","")</f>
        <v/>
      </c>
      <c r="J24" s="54"/>
      <c r="K24" s="54"/>
      <c r="L24" s="54"/>
      <c r="M24" s="46"/>
      <c r="N24" s="46"/>
    </row>
    <row r="25" spans="1:14" s="1" customFormat="1" ht="17.25" customHeight="1" x14ac:dyDescent="0.25">
      <c r="A25" s="17"/>
      <c r="B25" s="17"/>
      <c r="C25" s="17"/>
      <c r="D25" s="10"/>
      <c r="E25" s="10"/>
      <c r="F25" s="11"/>
      <c r="G25" s="4" t="str">
        <f>IF(OR(ISBLANK(A25),ISBLANK(B25),ISBLANK(C25),ISBLANK(D25),ISBLANK(E25),ISBLANK(F25)),"",80)</f>
        <v/>
      </c>
      <c r="H25" s="39" t="str">
        <f>IF(A25="","",IF(I25="Incomplete","Incomplete",C25*F25*G25))</f>
        <v/>
      </c>
      <c r="I25" s="46" t="str">
        <f>IF(AND(A25&lt;&gt;"",OR(B25="",C25="",D25="",E25="",F25="")),"Incomplete","")</f>
        <v/>
      </c>
      <c r="J25" s="54"/>
      <c r="K25" s="54"/>
      <c r="L25" s="54"/>
      <c r="M25" s="46"/>
      <c r="N25" s="46"/>
    </row>
    <row r="26" spans="1:14" s="1" customFormat="1" ht="17.25" customHeight="1" x14ac:dyDescent="0.25">
      <c r="A26" s="17"/>
      <c r="B26" s="52"/>
      <c r="C26" s="52"/>
      <c r="D26" s="10"/>
      <c r="E26" s="10"/>
      <c r="F26" s="11"/>
      <c r="G26" s="4" t="str">
        <f t="shared" ref="G26:G34" si="0">IF(OR(ISBLANK(A26),ISBLANK(B26),ISBLANK(C26),ISBLANK(D26),ISBLANK(E26),ISBLANK(F26)),"",80)</f>
        <v/>
      </c>
      <c r="H26" s="39" t="str">
        <f t="shared" ref="H26:H34" si="1">IF(A26="","",IF(I26="Incomplete","Incomplete",C26*F26*G26))</f>
        <v/>
      </c>
      <c r="I26" s="46" t="str">
        <f t="shared" ref="I26:I34" si="2">IF(AND(A26&lt;&gt;"",OR(B26="",C26="",D26="",E26="",F26="")),"Incomplete","")</f>
        <v/>
      </c>
      <c r="J26" s="54"/>
      <c r="K26" s="54"/>
      <c r="L26" s="54"/>
      <c r="M26" s="46"/>
      <c r="N26" s="46"/>
    </row>
    <row r="27" spans="1:14" s="1" customFormat="1" ht="17.25" customHeight="1" x14ac:dyDescent="0.25">
      <c r="A27" s="17"/>
      <c r="B27" s="52"/>
      <c r="C27" s="52"/>
      <c r="D27" s="10"/>
      <c r="E27" s="10"/>
      <c r="F27" s="11"/>
      <c r="G27" s="4" t="str">
        <f t="shared" si="0"/>
        <v/>
      </c>
      <c r="H27" s="39" t="str">
        <f t="shared" si="1"/>
        <v/>
      </c>
      <c r="I27" s="46" t="str">
        <f t="shared" si="2"/>
        <v/>
      </c>
      <c r="J27" s="54"/>
      <c r="K27" s="54"/>
      <c r="L27" s="54"/>
      <c r="M27" s="46"/>
      <c r="N27" s="46"/>
    </row>
    <row r="28" spans="1:14" s="1" customFormat="1" ht="17.25" customHeight="1" x14ac:dyDescent="0.25">
      <c r="A28" s="17"/>
      <c r="B28" s="52"/>
      <c r="C28" s="52"/>
      <c r="D28" s="10"/>
      <c r="E28" s="10"/>
      <c r="F28" s="11"/>
      <c r="G28" s="4" t="str">
        <f t="shared" si="0"/>
        <v/>
      </c>
      <c r="H28" s="39" t="str">
        <f t="shared" si="1"/>
        <v/>
      </c>
      <c r="I28" s="46" t="str">
        <f t="shared" si="2"/>
        <v/>
      </c>
      <c r="J28" s="54"/>
      <c r="K28" s="54"/>
      <c r="L28" s="54"/>
      <c r="M28" s="46"/>
      <c r="N28" s="46"/>
    </row>
    <row r="29" spans="1:14" s="1" customFormat="1" ht="17.25" customHeight="1" x14ac:dyDescent="0.25">
      <c r="A29" s="17"/>
      <c r="B29" s="52"/>
      <c r="C29" s="52"/>
      <c r="D29" s="10"/>
      <c r="E29" s="10"/>
      <c r="F29" s="11"/>
      <c r="G29" s="4" t="str">
        <f t="shared" si="0"/>
        <v/>
      </c>
      <c r="H29" s="39" t="str">
        <f t="shared" si="1"/>
        <v/>
      </c>
      <c r="I29" s="46" t="str">
        <f t="shared" si="2"/>
        <v/>
      </c>
      <c r="J29" s="54"/>
      <c r="K29" s="54"/>
      <c r="L29" s="54"/>
      <c r="M29" s="46"/>
      <c r="N29" s="46"/>
    </row>
    <row r="30" spans="1:14" s="1" customFormat="1" ht="17.25" customHeight="1" x14ac:dyDescent="0.25">
      <c r="A30" s="17"/>
      <c r="B30" s="52"/>
      <c r="C30" s="52"/>
      <c r="D30" s="10"/>
      <c r="E30" s="10"/>
      <c r="F30" s="11"/>
      <c r="G30" s="4" t="str">
        <f t="shared" si="0"/>
        <v/>
      </c>
      <c r="H30" s="39" t="str">
        <f t="shared" si="1"/>
        <v/>
      </c>
      <c r="I30" s="46" t="str">
        <f t="shared" si="2"/>
        <v/>
      </c>
      <c r="J30" s="54"/>
      <c r="K30" s="54"/>
      <c r="L30" s="54"/>
      <c r="M30" s="46"/>
      <c r="N30" s="46"/>
    </row>
    <row r="31" spans="1:14" s="1" customFormat="1" ht="17.25" customHeight="1" x14ac:dyDescent="0.25">
      <c r="A31" s="17"/>
      <c r="B31" s="52"/>
      <c r="C31" s="52"/>
      <c r="D31" s="10"/>
      <c r="E31" s="10"/>
      <c r="F31" s="11"/>
      <c r="G31" s="4" t="str">
        <f t="shared" si="0"/>
        <v/>
      </c>
      <c r="H31" s="39" t="str">
        <f t="shared" si="1"/>
        <v/>
      </c>
      <c r="I31" s="46" t="str">
        <f t="shared" si="2"/>
        <v/>
      </c>
      <c r="J31" s="54"/>
      <c r="K31" s="54"/>
      <c r="L31" s="54"/>
      <c r="M31" s="46"/>
      <c r="N31" s="46"/>
    </row>
    <row r="32" spans="1:14" s="1" customFormat="1" ht="17.25" customHeight="1" x14ac:dyDescent="0.25">
      <c r="A32" s="17"/>
      <c r="B32" s="52"/>
      <c r="C32" s="52"/>
      <c r="D32" s="10"/>
      <c r="E32" s="10"/>
      <c r="F32" s="11"/>
      <c r="G32" s="4" t="str">
        <f t="shared" si="0"/>
        <v/>
      </c>
      <c r="H32" s="39" t="str">
        <f t="shared" si="1"/>
        <v/>
      </c>
      <c r="I32" s="46" t="str">
        <f t="shared" si="2"/>
        <v/>
      </c>
      <c r="J32" s="54"/>
      <c r="K32" s="54"/>
      <c r="L32" s="54"/>
      <c r="M32" s="46"/>
      <c r="N32" s="46"/>
    </row>
    <row r="33" spans="1:14" s="1" customFormat="1" ht="17.25" customHeight="1" x14ac:dyDescent="0.25">
      <c r="A33" s="17"/>
      <c r="B33" s="52"/>
      <c r="C33" s="52"/>
      <c r="D33" s="10"/>
      <c r="E33" s="10"/>
      <c r="F33" s="11"/>
      <c r="G33" s="4" t="str">
        <f t="shared" si="0"/>
        <v/>
      </c>
      <c r="H33" s="39" t="str">
        <f t="shared" si="1"/>
        <v/>
      </c>
      <c r="I33" s="46" t="str">
        <f t="shared" si="2"/>
        <v/>
      </c>
      <c r="J33" s="54"/>
      <c r="K33" s="54"/>
      <c r="L33" s="54"/>
      <c r="M33" s="46"/>
      <c r="N33" s="46"/>
    </row>
    <row r="34" spans="1:14" s="1" customFormat="1" ht="17.25" customHeight="1" thickBot="1" x14ac:dyDescent="0.3">
      <c r="A34" s="17"/>
      <c r="B34" s="52"/>
      <c r="C34" s="52"/>
      <c r="D34" s="10"/>
      <c r="E34" s="10"/>
      <c r="F34" s="11"/>
      <c r="G34" s="4" t="str">
        <f t="shared" si="0"/>
        <v/>
      </c>
      <c r="H34" s="39" t="str">
        <f t="shared" si="1"/>
        <v/>
      </c>
      <c r="I34" s="46" t="str">
        <f t="shared" si="2"/>
        <v/>
      </c>
      <c r="J34" s="54"/>
      <c r="K34" s="54"/>
      <c r="L34" s="54"/>
      <c r="M34" s="46"/>
      <c r="N34" s="46"/>
    </row>
    <row r="35" spans="1:14" s="1" customFormat="1" ht="17.25" customHeight="1" thickBot="1" x14ac:dyDescent="0.3">
      <c r="A35" s="84" t="s">
        <v>2</v>
      </c>
      <c r="B35" s="85"/>
      <c r="C35" s="86"/>
      <c r="D35" s="99" t="s">
        <v>16</v>
      </c>
      <c r="E35" s="100"/>
      <c r="F35" s="100"/>
      <c r="G35" s="62" t="s">
        <v>61</v>
      </c>
      <c r="H35" s="40">
        <f>SUM(H25:H34)</f>
        <v>0</v>
      </c>
      <c r="I35" s="46" t="str">
        <f>IF(AND(A35&lt;&gt;"",OR(B35="",D35="",F35="")),"Incomplete","")</f>
        <v>Incomplete</v>
      </c>
      <c r="J35" s="54"/>
      <c r="K35" s="54"/>
      <c r="L35" s="54"/>
      <c r="M35" s="46"/>
      <c r="N35" s="46"/>
    </row>
    <row r="36" spans="1:14" ht="21.75" customHeight="1" thickBot="1" x14ac:dyDescent="0.3">
      <c r="A36" s="98"/>
      <c r="B36" s="98"/>
      <c r="C36" s="98"/>
      <c r="D36" s="101"/>
      <c r="E36" s="102"/>
      <c r="F36" s="102"/>
      <c r="G36" s="8"/>
      <c r="H36" s="45"/>
      <c r="J36" s="54"/>
      <c r="K36" s="54"/>
      <c r="L36" s="54"/>
    </row>
    <row r="37" spans="1:14" ht="17.25" customHeight="1" thickBot="1" x14ac:dyDescent="0.3">
      <c r="A37" s="5"/>
      <c r="B37" s="5"/>
      <c r="C37" s="5"/>
      <c r="D37" s="5"/>
      <c r="E37" s="5"/>
      <c r="F37" s="5"/>
      <c r="G37" s="6" t="s">
        <v>62</v>
      </c>
      <c r="H37" s="43">
        <f>H22+H35</f>
        <v>0</v>
      </c>
      <c r="J37" s="54"/>
      <c r="K37" s="54"/>
      <c r="L37" s="54"/>
    </row>
    <row r="38" spans="1:14" s="1" customFormat="1" ht="17.25" customHeight="1" x14ac:dyDescent="0.25">
      <c r="A38" s="5"/>
      <c r="B38" s="5"/>
      <c r="C38" s="5"/>
      <c r="D38" s="5"/>
      <c r="E38" s="5"/>
      <c r="F38" s="5"/>
      <c r="G38" s="3"/>
      <c r="H38" s="16" t="s">
        <v>35</v>
      </c>
      <c r="I38" s="46"/>
      <c r="J38" s="54"/>
      <c r="K38" s="54"/>
      <c r="L38" s="54"/>
      <c r="M38" s="46"/>
      <c r="N38" s="46"/>
    </row>
    <row r="39" spans="1:14" s="46" customFormat="1" ht="17.25" hidden="1" customHeight="1" x14ac:dyDescent="0.25">
      <c r="D39" s="59"/>
      <c r="E39" s="60"/>
    </row>
    <row r="40" spans="1:14" s="46" customFormat="1" ht="17.25" hidden="1" customHeight="1" x14ac:dyDescent="0.25"/>
    <row r="41" spans="1:14" s="46" customFormat="1" ht="17.25" hidden="1" customHeight="1" x14ac:dyDescent="0.25"/>
    <row r="42" spans="1:14" s="46" customFormat="1" ht="17.25" hidden="1" customHeight="1" x14ac:dyDescent="0.25"/>
    <row r="43" spans="1:14" s="46" customFormat="1" ht="17.25" hidden="1" customHeight="1" x14ac:dyDescent="0.25"/>
    <row r="44" spans="1:14" s="46" customFormat="1" ht="17.25" hidden="1" customHeight="1" x14ac:dyDescent="0.25"/>
    <row r="45" spans="1:14" s="46" customFormat="1" ht="17.25" hidden="1" customHeight="1" x14ac:dyDescent="0.25"/>
    <row r="46" spans="1:14" s="46" customFormat="1" ht="17.25" hidden="1" customHeight="1" x14ac:dyDescent="0.25"/>
    <row r="47" spans="1:14" s="46" customFormat="1" ht="17.25" hidden="1" customHeight="1" x14ac:dyDescent="0.25"/>
    <row r="48" spans="1:14" s="46" customFormat="1" ht="17.25" hidden="1" customHeight="1" x14ac:dyDescent="0.25"/>
    <row r="49" spans="1:15" s="46" customFormat="1" ht="17.25" hidden="1" customHeight="1" x14ac:dyDescent="0.25"/>
    <row r="50" spans="1:15" s="46" customFormat="1" ht="17.25" hidden="1" customHeight="1" x14ac:dyDescent="0.25"/>
    <row r="51" spans="1:15" s="46" customFormat="1" ht="17.25" hidden="1" customHeight="1" x14ac:dyDescent="0.25"/>
    <row r="52" spans="1:15" s="46" customFormat="1" hidden="1" x14ac:dyDescent="0.25"/>
    <row r="53" spans="1:15" s="46" customFormat="1" hidden="1" x14ac:dyDescent="0.25"/>
    <row r="54" spans="1:15" s="46" customFormat="1" hidden="1" x14ac:dyDescent="0.25"/>
    <row r="55" spans="1:15" s="46" customFormat="1" hidden="1" x14ac:dyDescent="0.25"/>
    <row r="56" spans="1:15" s="48" customFormat="1" hidden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5" s="48" customFormat="1" hidden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5" s="48" customFormat="1" hidden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5" s="48" customFormat="1" hidden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5" s="48" customFormat="1" hidden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5" s="48" customFormat="1" hidden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5" s="48" customFormat="1" hidden="1" x14ac:dyDescent="0.25">
      <c r="A62" s="46"/>
      <c r="H62" s="46"/>
      <c r="I62" s="46"/>
      <c r="J62" s="46" t="s">
        <v>1</v>
      </c>
      <c r="K62" s="46"/>
      <c r="L62" s="46"/>
      <c r="N62" s="46"/>
      <c r="O62" s="46"/>
    </row>
    <row r="63" spans="1:15" s="48" customFormat="1" hidden="1" x14ac:dyDescent="0.25">
      <c r="A63" s="46"/>
      <c r="I63" s="46"/>
      <c r="J63" s="47" t="s">
        <v>51</v>
      </c>
      <c r="K63" s="46"/>
      <c r="L63" s="46"/>
      <c r="M63" s="47" t="s">
        <v>33</v>
      </c>
      <c r="N63" s="46"/>
    </row>
    <row r="64" spans="1:15" s="48" customFormat="1" hidden="1" x14ac:dyDescent="0.25">
      <c r="A64" s="46"/>
      <c r="I64" s="46"/>
      <c r="J64" s="47" t="s">
        <v>48</v>
      </c>
      <c r="K64" s="46"/>
      <c r="L64" s="46"/>
      <c r="M64" s="46"/>
      <c r="N64" s="48" t="s">
        <v>10</v>
      </c>
      <c r="O64" s="46" t="s">
        <v>11</v>
      </c>
    </row>
    <row r="65" spans="1:15" s="48" customFormat="1" hidden="1" x14ac:dyDescent="0.25">
      <c r="A65" s="46"/>
      <c r="I65" s="46"/>
      <c r="J65" s="46"/>
      <c r="K65" s="46"/>
      <c r="L65" s="46"/>
      <c r="N65" s="48" t="s">
        <v>12</v>
      </c>
      <c r="O65" s="48" t="s">
        <v>12</v>
      </c>
    </row>
    <row r="66" spans="1:15" s="48" customFormat="1" hidden="1" x14ac:dyDescent="0.25">
      <c r="A66" s="46"/>
      <c r="H66" s="46"/>
      <c r="I66" s="46"/>
      <c r="J66" s="46"/>
      <c r="K66" s="46"/>
      <c r="L66" s="46"/>
      <c r="N66" s="46"/>
      <c r="O66" s="46"/>
    </row>
    <row r="67" spans="1:15" s="48" customFormat="1" hidden="1" x14ac:dyDescent="0.25">
      <c r="A67" s="46"/>
      <c r="H67" s="46"/>
      <c r="I67" s="46"/>
      <c r="J67" s="46"/>
      <c r="K67" s="46"/>
      <c r="L67" s="46"/>
      <c r="M67" s="48" t="s">
        <v>12</v>
      </c>
      <c r="N67" s="46"/>
      <c r="O67" s="46"/>
    </row>
    <row r="68" spans="1:15" s="48" customFormat="1" hidden="1" x14ac:dyDescent="0.25">
      <c r="A68" s="46"/>
      <c r="H68" s="46"/>
      <c r="I68" s="46"/>
      <c r="J68" s="46"/>
      <c r="K68" s="46"/>
      <c r="L68" s="46"/>
      <c r="M68" s="46" t="s">
        <v>13</v>
      </c>
      <c r="N68" s="46"/>
      <c r="O68" s="46"/>
    </row>
    <row r="69" spans="1:15" s="48" customFormat="1" hidden="1" x14ac:dyDescent="0.25">
      <c r="A69" s="46"/>
      <c r="H69" s="46"/>
      <c r="I69" s="46"/>
      <c r="J69" s="46"/>
      <c r="K69" s="46"/>
      <c r="L69" s="46"/>
      <c r="M69" s="46"/>
      <c r="N69" s="46"/>
      <c r="O69" s="46"/>
    </row>
    <row r="70" spans="1:15" s="48" customFormat="1" hidden="1" x14ac:dyDescent="0.25">
      <c r="A70" s="46"/>
      <c r="H70" s="46"/>
      <c r="I70" s="46"/>
      <c r="J70" s="48" t="str">
        <f>PowerMgmt</f>
        <v>Zero_Loss_Cond_Drain</v>
      </c>
      <c r="K70" s="46"/>
      <c r="L70" s="46"/>
      <c r="M70" s="46"/>
      <c r="N70" s="46"/>
      <c r="O70" s="46"/>
    </row>
    <row r="71" spans="1:15" s="48" customFormat="1" hidden="1" x14ac:dyDescent="0.25">
      <c r="A71" s="46"/>
      <c r="H71" s="46"/>
      <c r="I71" s="46"/>
      <c r="J71" s="48" t="s">
        <v>41</v>
      </c>
      <c r="K71" s="46"/>
      <c r="L71" s="46"/>
      <c r="M71" s="46"/>
      <c r="N71" s="46"/>
      <c r="O71" s="46"/>
    </row>
    <row r="72" spans="1:15" s="48" customFormat="1" hidden="1" x14ac:dyDescent="0.25">
      <c r="A72" s="46"/>
      <c r="H72" s="46"/>
      <c r="I72" s="46"/>
      <c r="J72" s="48" t="s">
        <v>42</v>
      </c>
      <c r="K72" s="46"/>
      <c r="L72" s="46"/>
      <c r="M72" s="46"/>
      <c r="N72" s="46"/>
      <c r="O72" s="46"/>
    </row>
    <row r="73" spans="1:15" s="48" customFormat="1" hidden="1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 t="s">
        <v>43</v>
      </c>
      <c r="K73" s="46"/>
      <c r="L73" s="46"/>
    </row>
    <row r="74" spans="1:15" s="48" customFormat="1" hidden="1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 t="s">
        <v>44</v>
      </c>
      <c r="K74" s="46"/>
      <c r="L74" s="46"/>
    </row>
    <row r="75" spans="1:15" s="48" customFormat="1" hidden="1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 t="s">
        <v>45</v>
      </c>
      <c r="K75" s="46"/>
      <c r="L75" s="46"/>
    </row>
    <row r="76" spans="1:15" s="48" customFormat="1" hidden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 t="s">
        <v>46</v>
      </c>
      <c r="K76" s="46"/>
      <c r="L76" s="46"/>
    </row>
    <row r="77" spans="1:15" s="48" customFormat="1" hidden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 t="s">
        <v>47</v>
      </c>
      <c r="K77" s="46"/>
      <c r="L77" s="46"/>
    </row>
    <row r="78" spans="1:15" s="48" customFormat="1" hidden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5" s="48" customFormat="1" hidden="1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5" s="48" customFormat="1" hidden="1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48" customFormat="1" hidden="1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48" customFormat="1" hidden="1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48" customFormat="1" ht="13" hidden="1" x14ac:dyDescent="0.3">
      <c r="A83" s="46"/>
      <c r="D83" s="46"/>
      <c r="E83" s="46"/>
      <c r="F83" s="46"/>
      <c r="I83" s="46"/>
      <c r="J83" s="49" t="s">
        <v>4</v>
      </c>
      <c r="K83" s="50"/>
      <c r="L83" s="46"/>
    </row>
    <row r="84" spans="1:12" s="48" customFormat="1" hidden="1" x14ac:dyDescent="0.25">
      <c r="A84" s="46"/>
      <c r="D84" s="46"/>
      <c r="E84" s="46"/>
      <c r="F84" s="46"/>
      <c r="I84" s="46"/>
      <c r="J84" s="46"/>
      <c r="K84" s="50"/>
      <c r="L84" s="46"/>
    </row>
    <row r="85" spans="1:12" s="48" customFormat="1" hidden="1" x14ac:dyDescent="0.25">
      <c r="A85" s="46"/>
      <c r="D85" s="46"/>
      <c r="E85" s="46"/>
      <c r="F85" s="46"/>
      <c r="I85" s="46"/>
      <c r="J85" s="46"/>
      <c r="K85" s="50"/>
      <c r="L85" s="46"/>
    </row>
    <row r="86" spans="1:12" s="48" customFormat="1" hidden="1" x14ac:dyDescent="0.25">
      <c r="A86" s="46"/>
      <c r="D86" s="46"/>
      <c r="E86" s="46"/>
      <c r="F86" s="46"/>
      <c r="I86" s="46"/>
      <c r="J86" s="46"/>
      <c r="K86" s="50"/>
      <c r="L86" s="46"/>
    </row>
    <row r="87" spans="1:12" s="48" customFormat="1" hidden="1" x14ac:dyDescent="0.25">
      <c r="A87" s="46"/>
      <c r="D87" s="46"/>
      <c r="E87" s="46"/>
      <c r="F87" s="46"/>
      <c r="I87" s="46"/>
      <c r="J87" s="46"/>
      <c r="K87" s="51"/>
      <c r="L87" s="46"/>
    </row>
    <row r="88" spans="1:12" s="48" customFormat="1" hidden="1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50"/>
      <c r="L88" s="46"/>
    </row>
    <row r="89" spans="1:12" s="48" customFormat="1" hidden="1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 t="str">
        <f>CONCATENATE($M$63,$O$64,O65)</f>
        <v>Timer_Power_StripsTimer_Plug8-Outlet</v>
      </c>
      <c r="K89" s="50">
        <v>5</v>
      </c>
      <c r="L89" s="46"/>
    </row>
    <row r="90" spans="1:12" s="48" customFormat="1" hidden="1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46" t="str">
        <f>CONCATENATE($J$70,J71)</f>
        <v xml:space="preserve">Zero_Loss_Cond_DrainReciprocating - On/off Control </v>
      </c>
      <c r="K90" s="50">
        <v>5</v>
      </c>
      <c r="L90" s="46"/>
    </row>
    <row r="91" spans="1:12" s="48" customFormat="1" hidden="1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46" t="str">
        <f>CONCATENATE($J$70,J72)</f>
        <v xml:space="preserve">Zero_Loss_Cond_DrainReciprocating - Load/Unload </v>
      </c>
      <c r="K91" s="50">
        <v>5</v>
      </c>
      <c r="L91" s="46"/>
    </row>
    <row r="92" spans="1:12" s="48" customFormat="1" hidden="1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s="48" customFormat="1" hidden="1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s="48" customFormat="1" hidden="1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46" t="s">
        <v>54</v>
      </c>
      <c r="K94" s="46"/>
      <c r="L94" s="46"/>
    </row>
    <row r="95" spans="1:12" s="48" customFormat="1" hidden="1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46" t="s">
        <v>53</v>
      </c>
      <c r="K95" s="46"/>
      <c r="L95" s="46"/>
    </row>
    <row r="96" spans="1:12" s="48" customFormat="1" hidden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 t="s">
        <v>55</v>
      </c>
      <c r="K96" s="46"/>
      <c r="L96" s="46"/>
    </row>
    <row r="97" spans="1:12" s="48" customFormat="1" hidden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 t="s">
        <v>56</v>
      </c>
      <c r="K97" s="46"/>
      <c r="L97" s="46"/>
    </row>
    <row r="98" spans="1:12" s="48" customFormat="1" hidden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 t="s">
        <v>57</v>
      </c>
      <c r="K98" s="46"/>
      <c r="L98" s="46"/>
    </row>
    <row r="99" spans="1:12" s="48" customFormat="1" hidden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s="48" customFormat="1" hidden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 t="s">
        <v>58</v>
      </c>
      <c r="K100" s="46"/>
      <c r="L100" s="46"/>
    </row>
    <row r="101" spans="1:12" s="48" customFormat="1" hidden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>
        <v>5</v>
      </c>
      <c r="K101" s="46"/>
      <c r="L101" s="46"/>
    </row>
    <row r="102" spans="1:12" s="48" customFormat="1" hidden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>
        <v>10</v>
      </c>
      <c r="K102" s="46"/>
      <c r="L102" s="46"/>
    </row>
    <row r="103" spans="1:12" s="48" customFormat="1" hidden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>
        <v>15</v>
      </c>
      <c r="K103" s="46"/>
      <c r="L103" s="46"/>
    </row>
    <row r="104" spans="1:12" s="48" customFormat="1" hidden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>
        <v>20</v>
      </c>
      <c r="K104" s="46"/>
      <c r="L104" s="46"/>
    </row>
    <row r="105" spans="1:12" s="48" customFormat="1" hidden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>
        <v>25</v>
      </c>
      <c r="K105" s="46"/>
      <c r="L105" s="46"/>
    </row>
    <row r="106" spans="1:12" s="48" customFormat="1" hidden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>
        <v>30</v>
      </c>
      <c r="K106" s="46"/>
      <c r="L106" s="46"/>
    </row>
    <row r="107" spans="1:12" s="48" customFormat="1" hidden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>
        <v>35</v>
      </c>
      <c r="K107" s="46"/>
      <c r="L107" s="46"/>
    </row>
    <row r="108" spans="1:12" s="48" customFormat="1" hidden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>
        <v>40</v>
      </c>
      <c r="K108" s="46"/>
      <c r="L108" s="46"/>
    </row>
    <row r="109" spans="1:12" s="48" customFormat="1" hidden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s="48" customFormat="1" hidden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s="48" customFormat="1" hidden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s="48" customFormat="1" hidden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s="48" customFormat="1" hidden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s="48" customFormat="1" hidden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s="48" customFormat="1" hidden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s="46" customFormat="1" hidden="1" x14ac:dyDescent="0.25"/>
    <row r="117" spans="1:12" s="46" customFormat="1" hidden="1" x14ac:dyDescent="0.25"/>
    <row r="118" spans="1:12" s="46" customFormat="1" hidden="1" x14ac:dyDescent="0.25"/>
    <row r="119" spans="1:12" s="46" customFormat="1" hidden="1" x14ac:dyDescent="0.25"/>
    <row r="120" spans="1:12" s="46" customFormat="1" hidden="1" x14ac:dyDescent="0.25"/>
    <row r="121" spans="1:12" s="46" customFormat="1" hidden="1" x14ac:dyDescent="0.25"/>
    <row r="122" spans="1:12" s="46" customFormat="1" hidden="1" x14ac:dyDescent="0.25"/>
    <row r="123" spans="1:12" s="46" customFormat="1" hidden="1" x14ac:dyDescent="0.25"/>
    <row r="124" spans="1:12" s="46" customFormat="1" hidden="1" x14ac:dyDescent="0.25"/>
    <row r="125" spans="1:12" s="46" customFormat="1" hidden="1" x14ac:dyDescent="0.25"/>
    <row r="126" spans="1:12" s="46" customFormat="1" hidden="1" x14ac:dyDescent="0.25"/>
    <row r="127" spans="1:12" s="46" customFormat="1" hidden="1" x14ac:dyDescent="0.25"/>
    <row r="128" spans="1:12" s="46" customFormat="1" hidden="1" x14ac:dyDescent="0.25"/>
    <row r="129" s="46" customFormat="1" hidden="1" x14ac:dyDescent="0.25"/>
    <row r="130" s="46" customFormat="1" hidden="1" x14ac:dyDescent="0.25"/>
    <row r="131" s="46" customFormat="1" hidden="1" x14ac:dyDescent="0.25"/>
    <row r="132" s="46" customFormat="1" hidden="1" x14ac:dyDescent="0.25"/>
    <row r="133" s="46" customFormat="1" hidden="1" x14ac:dyDescent="0.25"/>
    <row r="134" s="46" customFormat="1" hidden="1" x14ac:dyDescent="0.25"/>
    <row r="135" s="46" customFormat="1" hidden="1" x14ac:dyDescent="0.25"/>
    <row r="136" s="46" customFormat="1" hidden="1" x14ac:dyDescent="0.25"/>
    <row r="137" s="46" customFormat="1" hidden="1" x14ac:dyDescent="0.25"/>
    <row r="138" s="46" customFormat="1" hidden="1" x14ac:dyDescent="0.25"/>
    <row r="139" s="46" customFormat="1" hidden="1" x14ac:dyDescent="0.25"/>
    <row r="140" s="46" customFormat="1" hidden="1" x14ac:dyDescent="0.25"/>
    <row r="141" s="46" customFormat="1" hidden="1" x14ac:dyDescent="0.25"/>
    <row r="142" s="46" customFormat="1" hidden="1" x14ac:dyDescent="0.25"/>
    <row r="143" s="46" customFormat="1" hidden="1" x14ac:dyDescent="0.25"/>
    <row r="144" s="46" customFormat="1" hidden="1" x14ac:dyDescent="0.25"/>
    <row r="145" s="46" customFormat="1" hidden="1" x14ac:dyDescent="0.25"/>
    <row r="146" s="46" customFormat="1" hidden="1" x14ac:dyDescent="0.25"/>
    <row r="147" s="46" customFormat="1" hidden="1" x14ac:dyDescent="0.25"/>
    <row r="148" s="46" customFormat="1" hidden="1" x14ac:dyDescent="0.25"/>
    <row r="149" s="46" customFormat="1" hidden="1" x14ac:dyDescent="0.25"/>
    <row r="150" s="46" customFormat="1" hidden="1" x14ac:dyDescent="0.25"/>
    <row r="151" s="46" customFormat="1" hidden="1" x14ac:dyDescent="0.25"/>
    <row r="152" s="46" customFormat="1" hidden="1" x14ac:dyDescent="0.25"/>
    <row r="153" s="46" customFormat="1" hidden="1" x14ac:dyDescent="0.25"/>
    <row r="154" s="46" customFormat="1" hidden="1" x14ac:dyDescent="0.25"/>
    <row r="155" s="46" customFormat="1" hidden="1" x14ac:dyDescent="0.25"/>
    <row r="156" s="46" customFormat="1" hidden="1" x14ac:dyDescent="0.25"/>
    <row r="157" s="46" customFormat="1" hidden="1" x14ac:dyDescent="0.25"/>
    <row r="158" s="46" customFormat="1" hidden="1" x14ac:dyDescent="0.25"/>
    <row r="159" s="46" customFormat="1" hidden="1" x14ac:dyDescent="0.25"/>
    <row r="160" s="46" customFormat="1" hidden="1" x14ac:dyDescent="0.25"/>
    <row r="161" s="46" customFormat="1" hidden="1" x14ac:dyDescent="0.25"/>
    <row r="162" s="46" customFormat="1" hidden="1" x14ac:dyDescent="0.25"/>
    <row r="163" s="46" customFormat="1" hidden="1" x14ac:dyDescent="0.25"/>
    <row r="164" s="46" customFormat="1" hidden="1" x14ac:dyDescent="0.25"/>
    <row r="165" s="46" customFormat="1" hidden="1" x14ac:dyDescent="0.25"/>
    <row r="166" s="46" customFormat="1" hidden="1" x14ac:dyDescent="0.25"/>
    <row r="167" s="46" customFormat="1" hidden="1" x14ac:dyDescent="0.25"/>
    <row r="168" s="46" customFormat="1" hidden="1" x14ac:dyDescent="0.25"/>
    <row r="169" s="46" customFormat="1" hidden="1" x14ac:dyDescent="0.25"/>
    <row r="170" s="46" customFormat="1" hidden="1" x14ac:dyDescent="0.25"/>
    <row r="171" s="46" customFormat="1" hidden="1" x14ac:dyDescent="0.25"/>
    <row r="172" s="46" customFormat="1" hidden="1" x14ac:dyDescent="0.25"/>
    <row r="173" s="46" customFormat="1" hidden="1" x14ac:dyDescent="0.25"/>
    <row r="174" s="46" customFormat="1" hidden="1" x14ac:dyDescent="0.25"/>
    <row r="175" s="46" customFormat="1" hidden="1" x14ac:dyDescent="0.25"/>
    <row r="176" s="46" customFormat="1" hidden="1" x14ac:dyDescent="0.25"/>
    <row r="177" s="46" customFormat="1" hidden="1" x14ac:dyDescent="0.25"/>
    <row r="178" s="46" customFormat="1" hidden="1" x14ac:dyDescent="0.25"/>
    <row r="179" s="46" customFormat="1" hidden="1" x14ac:dyDescent="0.25"/>
    <row r="180" s="46" customFormat="1" hidden="1" x14ac:dyDescent="0.25"/>
    <row r="181" s="46" customFormat="1" hidden="1" x14ac:dyDescent="0.25"/>
    <row r="182" s="46" customFormat="1" hidden="1" x14ac:dyDescent="0.25"/>
    <row r="183" s="46" customFormat="1" hidden="1" x14ac:dyDescent="0.25"/>
    <row r="184" s="46" customFormat="1" hidden="1" x14ac:dyDescent="0.25"/>
    <row r="185" s="46" customFormat="1" hidden="1" x14ac:dyDescent="0.25"/>
    <row r="186" s="46" customFormat="1" hidden="1" x14ac:dyDescent="0.25"/>
    <row r="187" s="46" customFormat="1" hidden="1" x14ac:dyDescent="0.25"/>
    <row r="188" s="46" customFormat="1" hidden="1" x14ac:dyDescent="0.25"/>
    <row r="189" s="46" customFormat="1" hidden="1" x14ac:dyDescent="0.25"/>
    <row r="190" s="46" customFormat="1" hidden="1" x14ac:dyDescent="0.25"/>
    <row r="191" s="46" customFormat="1" hidden="1" x14ac:dyDescent="0.25"/>
    <row r="192" s="46" customFormat="1" hidden="1" x14ac:dyDescent="0.25"/>
    <row r="193" s="46" customFormat="1" hidden="1" x14ac:dyDescent="0.25"/>
    <row r="194" s="46" customFormat="1" hidden="1" x14ac:dyDescent="0.25"/>
    <row r="195" s="46" customFormat="1" hidden="1" x14ac:dyDescent="0.25"/>
    <row r="196" s="46" customFormat="1" hidden="1" x14ac:dyDescent="0.25"/>
    <row r="197" s="46" customFormat="1" hidden="1" x14ac:dyDescent="0.25"/>
    <row r="198" s="46" customFormat="1" hidden="1" x14ac:dyDescent="0.25"/>
    <row r="199" s="46" customFormat="1" hidden="1" x14ac:dyDescent="0.25"/>
    <row r="200" s="46" customFormat="1" hidden="1" x14ac:dyDescent="0.25"/>
    <row r="201" s="46" customFormat="1" hidden="1" x14ac:dyDescent="0.25"/>
    <row r="202" s="46" customFormat="1" hidden="1" x14ac:dyDescent="0.25"/>
    <row r="203" s="46" customFormat="1" hidden="1" x14ac:dyDescent="0.25"/>
    <row r="204" s="46" customFormat="1" hidden="1" x14ac:dyDescent="0.25"/>
    <row r="205" s="46" customFormat="1" hidden="1" x14ac:dyDescent="0.25"/>
    <row r="206" s="46" customFormat="1" hidden="1" x14ac:dyDescent="0.25"/>
    <row r="207" s="46" customFormat="1" hidden="1" x14ac:dyDescent="0.25"/>
    <row r="208" s="46" customFormat="1" hidden="1" x14ac:dyDescent="0.25"/>
    <row r="209" s="46" customFormat="1" hidden="1" x14ac:dyDescent="0.25"/>
    <row r="210" s="46" customFormat="1" hidden="1" x14ac:dyDescent="0.25"/>
    <row r="211" s="46" customFormat="1" hidden="1" x14ac:dyDescent="0.25"/>
    <row r="212" s="46" customFormat="1" hidden="1" x14ac:dyDescent="0.25"/>
    <row r="213" s="46" customFormat="1" hidden="1" x14ac:dyDescent="0.25"/>
    <row r="214" s="46" customFormat="1" hidden="1" x14ac:dyDescent="0.25"/>
    <row r="215" s="46" customFormat="1" hidden="1" x14ac:dyDescent="0.25"/>
    <row r="216" s="46" customFormat="1" hidden="1" x14ac:dyDescent="0.25"/>
    <row r="217" s="46" customFormat="1" hidden="1" x14ac:dyDescent="0.25"/>
    <row r="218" s="46" customFormat="1" hidden="1" x14ac:dyDescent="0.25"/>
    <row r="219" s="46" customFormat="1" hidden="1" x14ac:dyDescent="0.25"/>
    <row r="220" s="46" customFormat="1" hidden="1" x14ac:dyDescent="0.25"/>
    <row r="221" s="46" customFormat="1" hidden="1" x14ac:dyDescent="0.25"/>
    <row r="222" s="46" customFormat="1" hidden="1" x14ac:dyDescent="0.25"/>
    <row r="223" s="46" customFormat="1" hidden="1" x14ac:dyDescent="0.25"/>
    <row r="224" s="46" customFormat="1" hidden="1" x14ac:dyDescent="0.25"/>
    <row r="225" s="46" customFormat="1" hidden="1" x14ac:dyDescent="0.25"/>
    <row r="226" s="46" customFormat="1" hidden="1" x14ac:dyDescent="0.25"/>
    <row r="227" s="46" customFormat="1" hidden="1" x14ac:dyDescent="0.25"/>
    <row r="228" s="46" customFormat="1" hidden="1" x14ac:dyDescent="0.25"/>
    <row r="229" s="46" customFormat="1" hidden="1" x14ac:dyDescent="0.25"/>
    <row r="230" s="46" customFormat="1" hidden="1" x14ac:dyDescent="0.25"/>
    <row r="231" s="46" customFormat="1" hidden="1" x14ac:dyDescent="0.25"/>
    <row r="232" s="46" customFormat="1" hidden="1" x14ac:dyDescent="0.25"/>
    <row r="233" s="46" customFormat="1" hidden="1" x14ac:dyDescent="0.25"/>
    <row r="234" s="46" customFormat="1" hidden="1" x14ac:dyDescent="0.25"/>
    <row r="235" s="46" customFormat="1" hidden="1" x14ac:dyDescent="0.25"/>
    <row r="236" s="46" customFormat="1" hidden="1" x14ac:dyDescent="0.25"/>
    <row r="237" s="46" customFormat="1" hidden="1" x14ac:dyDescent="0.25"/>
    <row r="238" s="46" customFormat="1" hidden="1" x14ac:dyDescent="0.25"/>
    <row r="239" s="46" customFormat="1" hidden="1" x14ac:dyDescent="0.25"/>
    <row r="240" s="46" customFormat="1" hidden="1" x14ac:dyDescent="0.25"/>
    <row r="241" s="46" customFormat="1" hidden="1" x14ac:dyDescent="0.25"/>
    <row r="242" s="46" customFormat="1" hidden="1" x14ac:dyDescent="0.25"/>
    <row r="243" s="46" customFormat="1" hidden="1" x14ac:dyDescent="0.25"/>
    <row r="244" s="46" customFormat="1" hidden="1" x14ac:dyDescent="0.25"/>
    <row r="245" s="46" customFormat="1" hidden="1" x14ac:dyDescent="0.25"/>
    <row r="246" s="46" customFormat="1" hidden="1" x14ac:dyDescent="0.25"/>
    <row r="247" s="46" customFormat="1" hidden="1" x14ac:dyDescent="0.25"/>
    <row r="248" s="46" customFormat="1" hidden="1" x14ac:dyDescent="0.25"/>
    <row r="249" s="46" customFormat="1" hidden="1" x14ac:dyDescent="0.25"/>
    <row r="250" s="46" customFormat="1" hidden="1" x14ac:dyDescent="0.25"/>
    <row r="251" s="46" customFormat="1" hidden="1" x14ac:dyDescent="0.25"/>
    <row r="252" s="46" customFormat="1" hidden="1" x14ac:dyDescent="0.25"/>
    <row r="253" s="46" customFormat="1" hidden="1" x14ac:dyDescent="0.25"/>
    <row r="254" s="46" customFormat="1" hidden="1" x14ac:dyDescent="0.25"/>
    <row r="255" s="46" customFormat="1" hidden="1" x14ac:dyDescent="0.25"/>
    <row r="256" s="46" customFormat="1" hidden="1" x14ac:dyDescent="0.25"/>
    <row r="257" s="46" customFormat="1" hidden="1" x14ac:dyDescent="0.25"/>
    <row r="258" s="46" customFormat="1" hidden="1" x14ac:dyDescent="0.25"/>
    <row r="259" s="46" customFormat="1" hidden="1" x14ac:dyDescent="0.25"/>
    <row r="260" s="46" customFormat="1" hidden="1" x14ac:dyDescent="0.25"/>
    <row r="261" s="46" customFormat="1" hidden="1" x14ac:dyDescent="0.25"/>
    <row r="262" s="46" customFormat="1" hidden="1" x14ac:dyDescent="0.25"/>
    <row r="263" s="46" customFormat="1" hidden="1" x14ac:dyDescent="0.25"/>
    <row r="264" s="46" customFormat="1" hidden="1" x14ac:dyDescent="0.25"/>
    <row r="265" s="46" customFormat="1" hidden="1" x14ac:dyDescent="0.25"/>
    <row r="266" s="46" customFormat="1" hidden="1" x14ac:dyDescent="0.25"/>
    <row r="267" s="46" customFormat="1" hidden="1" x14ac:dyDescent="0.25"/>
    <row r="268" s="46" customFormat="1" hidden="1" x14ac:dyDescent="0.25"/>
    <row r="269" s="46" customFormat="1" hidden="1" x14ac:dyDescent="0.25"/>
    <row r="270" s="46" customFormat="1" hidden="1" x14ac:dyDescent="0.25"/>
    <row r="271" s="46" customFormat="1" hidden="1" x14ac:dyDescent="0.25"/>
    <row r="272" s="46" customFormat="1" hidden="1" x14ac:dyDescent="0.25"/>
    <row r="273" spans="1:7" s="46" customFormat="1" hidden="1" x14ac:dyDescent="0.25"/>
    <row r="274" spans="1:7" s="46" customFormat="1" hidden="1" x14ac:dyDescent="0.25">
      <c r="A274" s="46" t="s">
        <v>9</v>
      </c>
      <c r="B274" s="46" t="s">
        <v>9</v>
      </c>
      <c r="C274" s="46" t="s">
        <v>9</v>
      </c>
      <c r="D274" s="46" t="s">
        <v>9</v>
      </c>
      <c r="E274" s="46" t="s">
        <v>9</v>
      </c>
      <c r="F274" s="46" t="s">
        <v>9</v>
      </c>
      <c r="G274" s="46" t="s">
        <v>9</v>
      </c>
    </row>
    <row r="275" spans="1:7" hidden="1" x14ac:dyDescent="0.25"/>
    <row r="276" spans="1:7" hidden="1" x14ac:dyDescent="0.25"/>
    <row r="277" spans="1:7" hidden="1" x14ac:dyDescent="0.25"/>
    <row r="278" spans="1:7" hidden="1" x14ac:dyDescent="0.25"/>
    <row r="279" spans="1:7" hidden="1" x14ac:dyDescent="0.25"/>
    <row r="280" spans="1:7" hidden="1" x14ac:dyDescent="0.25"/>
    <row r="281" spans="1:7" hidden="1" x14ac:dyDescent="0.25"/>
    <row r="282" spans="1:7" hidden="1" x14ac:dyDescent="0.25"/>
    <row r="283" spans="1:7" hidden="1" x14ac:dyDescent="0.25"/>
    <row r="284" spans="1:7" hidden="1" x14ac:dyDescent="0.25"/>
    <row r="285" spans="1:7" hidden="1" x14ac:dyDescent="0.25"/>
    <row r="286" spans="1:7" hidden="1" x14ac:dyDescent="0.25"/>
    <row r="287" spans="1:7" hidden="1" x14ac:dyDescent="0.25"/>
    <row r="288" spans="1:7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F209" sheet="1" objects="1" selectLockedCells="1"/>
  <dataConsolidate/>
  <mergeCells count="22">
    <mergeCell ref="B3:E3"/>
    <mergeCell ref="A4:H4"/>
    <mergeCell ref="A8:H14"/>
    <mergeCell ref="G1:H2"/>
    <mergeCell ref="B6:D6"/>
    <mergeCell ref="G3:H3"/>
    <mergeCell ref="A2:D2"/>
    <mergeCell ref="E2:F2"/>
    <mergeCell ref="A36:C36"/>
    <mergeCell ref="D35:F36"/>
    <mergeCell ref="B17:C17"/>
    <mergeCell ref="B18:C18"/>
    <mergeCell ref="B19:C19"/>
    <mergeCell ref="B20:C20"/>
    <mergeCell ref="A23:H23"/>
    <mergeCell ref="B21:C21"/>
    <mergeCell ref="A35:C35"/>
    <mergeCell ref="E5:G5"/>
    <mergeCell ref="E6:G6"/>
    <mergeCell ref="B5:D5"/>
    <mergeCell ref="B16:C16"/>
    <mergeCell ref="A15:H15"/>
  </mergeCells>
  <conditionalFormatting sqref="B17:B21 B25:B34">
    <cfRule type="expression" dxfId="7" priority="11" stopIfTrue="1">
      <formula>AND($B17="",$I17="Incomplete")</formula>
    </cfRule>
  </conditionalFormatting>
  <conditionalFormatting sqref="C25:C34">
    <cfRule type="expression" dxfId="6" priority="10" stopIfTrue="1">
      <formula>AND($C25="",$I25="Incomplete")</formula>
    </cfRule>
  </conditionalFormatting>
  <conditionalFormatting sqref="F25:F34">
    <cfRule type="expression" dxfId="5" priority="7" stopIfTrue="1">
      <formula>AND($F25="",$I25="Incomplete")</formula>
    </cfRule>
  </conditionalFormatting>
  <conditionalFormatting sqref="D17:D21">
    <cfRule type="expression" dxfId="4" priority="5" stopIfTrue="1">
      <formula>AND($D17="",$I17="Incomplete")</formula>
    </cfRule>
  </conditionalFormatting>
  <conditionalFormatting sqref="E17:E21">
    <cfRule type="expression" dxfId="3" priority="4" stopIfTrue="1">
      <formula>AND($E17="",$I17="Incomplete")</formula>
    </cfRule>
  </conditionalFormatting>
  <conditionalFormatting sqref="F17:F21">
    <cfRule type="expression" dxfId="2" priority="3" stopIfTrue="1">
      <formula>AND($F17="",$I17="Incomplete")</formula>
    </cfRule>
  </conditionalFormatting>
  <conditionalFormatting sqref="D25:D34">
    <cfRule type="expression" dxfId="1" priority="2" stopIfTrue="1">
      <formula>AND($D25="",$I25="Incomplete")</formula>
    </cfRule>
  </conditionalFormatting>
  <conditionalFormatting sqref="E25:E34">
    <cfRule type="expression" dxfId="0" priority="1" stopIfTrue="1">
      <formula>AND($E25="",$I25="Incomplete")</formula>
    </cfRule>
  </conditionalFormatting>
  <dataValidations count="6">
    <dataValidation type="whole" operator="greaterThanOrEqual" allowBlank="1" showInputMessage="1" showErrorMessage="1" errorTitle="Negative number" error="Please enter a number greater than zero" promptTitle="Quantity" prompt="Please enter the quantity of motors" sqref="F17:F21 F25:F34" xr:uid="{00000000-0002-0000-0100-000000000000}">
      <formula1>0</formula1>
    </dataValidation>
    <dataValidation type="list" allowBlank="1" showInputMessage="1" showErrorMessage="1" sqref="A25:A34" xr:uid="{00000000-0002-0000-0100-000001000000}">
      <formula1>AdvancedPower</formula1>
    </dataValidation>
    <dataValidation type="list" allowBlank="1" showErrorMessage="1" promptTitle="Motor Size" prompt="Please select motor size" sqref="A17:A21" xr:uid="{00000000-0002-0000-0100-000002000000}">
      <formula1>PowerMgmt</formula1>
    </dataValidation>
    <dataValidation type="list" allowBlank="1" showInputMessage="1" showErrorMessage="1" sqref="B25:B34" xr:uid="{00000000-0002-0000-0100-000003000000}">
      <formula1>$J$95:$J$98</formula1>
    </dataValidation>
    <dataValidation type="list" allowBlank="1" showInputMessage="1" showErrorMessage="1" sqref="C25:C34" xr:uid="{00000000-0002-0000-0100-000004000000}">
      <formula1>$J$101:$J$108</formula1>
    </dataValidation>
    <dataValidation type="list" allowBlank="1" showErrorMessage="1" sqref="B17:B21" xr:uid="{00000000-0002-0000-0100-000005000000}">
      <formula1>$J$71:$J$77</formula1>
    </dataValidation>
  </dataValidations>
  <printOptions horizontalCentered="1"/>
  <pageMargins left="0.25" right="0.25" top="0.4" bottom="0.4" header="0.5" footer="0.34"/>
  <pageSetup scale="68" fitToHeight="0" orientation="portrait" useFirstPageNumber="1" r:id="rId1"/>
  <headerFooter scaleWithDoc="0">
    <oddFooter>&amp;LEasySave Plus Prescriptive Application&amp;RApplication Version: 2/14/2020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Cover</vt:lpstr>
      <vt:lpstr>ComprAir</vt:lpstr>
      <vt:lpstr>Advanced_Power_Strips</vt:lpstr>
      <vt:lpstr>AdvancedPower</vt:lpstr>
      <vt:lpstr>Commercial_Software_Power_Management</vt:lpstr>
      <vt:lpstr>Load_Sensor</vt:lpstr>
      <vt:lpstr>Occupancy</vt:lpstr>
      <vt:lpstr>PowerMgmt</vt:lpstr>
      <vt:lpstr>ComprAir!Print_Area</vt:lpstr>
      <vt:lpstr>Cover!Print_Area</vt:lpstr>
      <vt:lpstr>Timer_Plug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Incentive Application - TEP Large Existing</dc:title>
  <dc:creator>ew</dc:creator>
  <cp:lastModifiedBy>Geary, Paul</cp:lastModifiedBy>
  <cp:lastPrinted>2019-03-18T07:18:52Z</cp:lastPrinted>
  <dcterms:created xsi:type="dcterms:W3CDTF">2003-03-20T18:04:27Z</dcterms:created>
  <dcterms:modified xsi:type="dcterms:W3CDTF">2020-02-28T05:28:00Z</dcterms:modified>
</cp:coreProperties>
</file>